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<sst xmlns="http://schemas.openxmlformats.org/spreadsheetml/2006/main" count="71" uniqueCount="71">
  <si>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Median Household Income by Legislative District.</t>
  </si>
  <si>
    <t xml:space="preserve">The median household income is calculated based on grouped data and will not match calculations for the state based on ungrouped data.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</si>
  <si>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</si>
  <si>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</si>
  <si>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</si>
  <si>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</si>
  <si>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</si>
  <si>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</si>
  <si>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</si>
  <si>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</si>
  <si>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</si>
  <si>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</si>
  <si>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</si>
  <si>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</si>
  <si>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</si>
  <si>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</si>
  <si>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</si>
  <si>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</si>
  <si>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</si>
  <si>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</si>
  <si>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</si>
  <si>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</si>
  <si>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</si>
  <si>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</si>
  <si>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</si>
  <si>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</si>
  <si>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</si>
  <si>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</si>
  <si>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</si>
  <si>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</si>
  <si>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</si>
  <si>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</si>
  <si>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</si>
  <si>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</si>
  <si>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</si>
  <si>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</si>
  <si>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</si>
  <si>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</si>
  <si>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</si>
  <si>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</si>
  <si>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</si>
  <si>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</si>
  <si>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</si>
  <si>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</si>
  <si>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</si>
  <si>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</si>
  <si>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</si>
  <si>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</si>
  <si>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</si>
  <si>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</si>
  <si>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</si>
  <si>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Washington</t>
  </si>
  <si>
    <t>Total Number of Households</t>
  </si>
  <si>
    <t>Less than $10,000</t>
  </si>
  <si>
    <t>$10,000 to $14,999</t>
  </si>
  <si>
    <t>$15,000 to $19,999</t>
  </si>
  <si>
    <t>$20,000 to $24,999</t>
  </si>
  <si>
    <t>$25,000 to $29,999</t>
  </si>
  <si>
    <t>$30,000 to $34,999</t>
  </si>
  <si>
    <t>$35,000 to $39,999</t>
  </si>
  <si>
    <t>$40,000 to $44,999</t>
  </si>
  <si>
    <t>$45,000 to $49,999</t>
  </si>
  <si>
    <t>$50,000 to $59,999</t>
  </si>
  <si>
    <t>$60,000 to $74,999</t>
  </si>
  <si>
    <t>$75,000 to $99,999</t>
  </si>
  <si>
    <t>$100,000 to $124,999</t>
  </si>
  <si>
    <t>$125,000 to $149,999</t>
  </si>
  <si>
    <t>$150,000 to $199,999</t>
  </si>
  <si>
    <t>$200,000 or more</t>
  </si>
  <si>
    <t>Median Income</t>
  </si>
  <si>
    <t>Legislative District Code, 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</si>
</sst>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164" fontId="1" fillId="0" borderId="0" xfId="15" applyNumberFormat="1" applyFont="1" applyAlignment="1">
      <alignment/>
    </xf>
    <xf numFmtId="164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22"/>
  <sheetViews>
    <sheetView tabSelected="1" workbookViewId="0" topLeftCell="A1">
      <selection activeCell="B7" sqref="B7"/>
    </sheetView>
  </sheetViews>
  <sheetFormatPr defaultColWidth="9.140625" defaultRowHeight="12.75"/>
  <cols>
    <col min="1" max="1" width="27.8515625" style="2" customWidth="1"/>
    <col min="2" max="2" width="11.28125" style="3" customWidth="1"/>
    <col min="3" max="16384" width="9.140625" style="3" customWidth="1"/>
  </cols>
  <sheetData>
    <row r="1" spans="1:4" s="1" customFormat="1" ht="12.75">
      <c r="A1" s="10" t="s">
        <v>0</v>
      </c>
      <c r="B1" s="10"/>
      <c r="C1" s="10"/>
      <c r="D1" s="10"/>
    </row>
    <row r="2" spans="1:13" s="1" customFormat="1" ht="12.7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4" spans="1:51" ht="12.75">
      <c r="A4" s="4" t="s">
        <v>70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5" t="s">
        <v>22</v>
      </c>
      <c r="W4" s="5" t="s">
        <v>23</v>
      </c>
      <c r="X4" s="5" t="s">
        <v>24</v>
      </c>
      <c r="Y4" s="5" t="s">
        <v>25</v>
      </c>
      <c r="Z4" s="5" t="s">
        <v>26</v>
      </c>
      <c r="AA4" s="5" t="s">
        <v>27</v>
      </c>
      <c r="AB4" s="5" t="s">
        <v>28</v>
      </c>
      <c r="AC4" s="5" t="s">
        <v>29</v>
      </c>
      <c r="AD4" s="5" t="s">
        <v>30</v>
      </c>
      <c r="AE4" s="5" t="s">
        <v>31</v>
      </c>
      <c r="AF4" s="5" t="s">
        <v>32</v>
      </c>
      <c r="AG4" s="5" t="s">
        <v>33</v>
      </c>
      <c r="AH4" s="5" t="s">
        <v>34</v>
      </c>
      <c r="AI4" s="5" t="s">
        <v>35</v>
      </c>
      <c r="AJ4" s="5" t="s">
        <v>36</v>
      </c>
      <c r="AK4" s="5" t="s">
        <v>37</v>
      </c>
      <c r="AL4" s="5" t="s">
        <v>38</v>
      </c>
      <c r="AM4" s="5" t="s">
        <v>39</v>
      </c>
      <c r="AN4" s="5" t="s">
        <v>40</v>
      </c>
      <c r="AO4" s="5" t="s">
        <v>41</v>
      </c>
      <c r="AP4" s="5" t="s">
        <v>42</v>
      </c>
      <c r="AQ4" s="5" t="s">
        <v>43</v>
      </c>
      <c r="AR4" s="5" t="s">
        <v>44</v>
      </c>
      <c r="AS4" s="5" t="s">
        <v>45</v>
      </c>
      <c r="AT4" s="5" t="s">
        <v>46</v>
      </c>
      <c r="AU4" s="5" t="s">
        <v>47</v>
      </c>
      <c r="AV4" s="5" t="s">
        <v>48</v>
      </c>
      <c r="AW4" s="5" t="s">
        <v>49</v>
      </c>
      <c r="AX4" s="5" t="s">
        <v>50</v>
      </c>
      <c r="AY4" s="5" t="s">
        <v>51</v>
      </c>
    </row>
    <row r="5" spans="1:51" ht="15.75" customHeight="1">
      <c r="A5" s="8" t="s">
        <v>52</v>
      </c>
      <c r="B5" s="5">
        <v>44767.407830916345</v>
      </c>
      <c r="C5" s="5">
        <v>41567.937113285065</v>
      </c>
      <c r="D5" s="5">
        <v>50238.370500888675</v>
      </c>
      <c r="E5" s="5">
        <v>46566.4798913002</v>
      </c>
      <c r="F5" s="5">
        <v>42882.6254106164</v>
      </c>
      <c r="G5" s="5">
        <v>47979.35434883647</v>
      </c>
      <c r="H5" s="5">
        <v>44204.766325987875</v>
      </c>
      <c r="I5" s="5">
        <v>45143.87994337082</v>
      </c>
      <c r="J5" s="5">
        <v>43286.57530878484</v>
      </c>
      <c r="K5" s="5">
        <v>45757.523671001196</v>
      </c>
      <c r="L5" s="5">
        <v>47333.778178334236</v>
      </c>
      <c r="M5" s="5">
        <v>44894.01409459114</v>
      </c>
      <c r="N5" s="5">
        <v>42751.86901128292</v>
      </c>
      <c r="O5" s="5">
        <v>43713.588538214564</v>
      </c>
      <c r="P5" s="5">
        <v>37349.38787166029</v>
      </c>
      <c r="Q5" s="5">
        <v>40933.942016836256</v>
      </c>
      <c r="R5" s="5">
        <v>43059.78105735034</v>
      </c>
      <c r="S5" s="5">
        <v>41656.703597448766</v>
      </c>
      <c r="T5" s="5">
        <v>48581.01347436011</v>
      </c>
      <c r="U5" s="5">
        <v>45231.30640920997</v>
      </c>
      <c r="V5" s="5">
        <v>48021.7934114933</v>
      </c>
      <c r="W5" s="5">
        <v>49765.57648651302</v>
      </c>
      <c r="X5" s="5">
        <v>44638.44173903763</v>
      </c>
      <c r="Y5" s="5">
        <v>50820.06023967266</v>
      </c>
      <c r="Z5" s="5">
        <v>45388.33866382763</v>
      </c>
      <c r="AA5" s="5">
        <v>44518.5028965706</v>
      </c>
      <c r="AB5" s="5">
        <v>47254.46662880108</v>
      </c>
      <c r="AC5" s="5">
        <v>44203.05742585659</v>
      </c>
      <c r="AD5" s="5">
        <v>46583.98125453293</v>
      </c>
      <c r="AE5" s="5">
        <v>44553.27150667831</v>
      </c>
      <c r="AF5" s="5">
        <v>43228.69171023369</v>
      </c>
      <c r="AG5" s="5">
        <v>47307.85124182701</v>
      </c>
      <c r="AH5" s="5">
        <v>48131.00563520193</v>
      </c>
      <c r="AI5" s="5">
        <v>51712.85556036234</v>
      </c>
      <c r="AJ5" s="5">
        <v>45893.060109481215</v>
      </c>
      <c r="AK5" s="5">
        <v>61790.502378702164</v>
      </c>
      <c r="AL5" s="5">
        <v>44982.94621172547</v>
      </c>
      <c r="AM5" s="5">
        <v>46339.528031244874</v>
      </c>
      <c r="AN5" s="5">
        <v>42286.806212414056</v>
      </c>
      <c r="AO5" s="5">
        <v>46954.15798261762</v>
      </c>
      <c r="AP5" s="5">
        <v>47943.745013177395</v>
      </c>
      <c r="AQ5" s="5">
        <v>46310.61207421869</v>
      </c>
      <c r="AR5" s="5">
        <v>62253.911953389645</v>
      </c>
      <c r="AS5" s="5">
        <v>42006.629935756326</v>
      </c>
      <c r="AT5" s="5">
        <v>44430.927766622044</v>
      </c>
      <c r="AU5" s="5">
        <v>54786.55915674567</v>
      </c>
      <c r="AV5" s="5">
        <v>42592.3551873602</v>
      </c>
      <c r="AW5" s="5">
        <v>51251.30914603174</v>
      </c>
      <c r="AX5" s="5">
        <v>48409.74957458675</v>
      </c>
      <c r="AY5" s="5">
        <f aca="true" t="shared" si="0" ref="AY5:AY21">SUM(B5:AX5)</f>
        <v>2272260.999728959</v>
      </c>
    </row>
    <row r="6" spans="1:51" ht="15.75" customHeight="1">
      <c r="A6" s="8" t="s">
        <v>53</v>
      </c>
      <c r="B6" s="5">
        <v>1587.6920036812662</v>
      </c>
      <c r="C6" s="5">
        <v>2023.488886240404</v>
      </c>
      <c r="D6" s="5">
        <v>8189.458744950884</v>
      </c>
      <c r="E6" s="5">
        <v>3435.781246908009</v>
      </c>
      <c r="F6" s="5">
        <v>1141.8128105122596</v>
      </c>
      <c r="G6" s="5">
        <v>2987.6133396318764</v>
      </c>
      <c r="H6" s="5">
        <v>5157.268670334481</v>
      </c>
      <c r="I6" s="5">
        <v>2772.368798136711</v>
      </c>
      <c r="J6" s="5">
        <v>5519.394298447762</v>
      </c>
      <c r="K6" s="5">
        <v>2583.5474370121956</v>
      </c>
      <c r="L6" s="5">
        <v>3221.7873764683027</v>
      </c>
      <c r="M6" s="5">
        <v>4339.039820466191</v>
      </c>
      <c r="N6" s="5">
        <v>4921.839806044474</v>
      </c>
      <c r="O6" s="5">
        <v>5026.974925479852</v>
      </c>
      <c r="P6" s="5">
        <v>4048.7269672753755</v>
      </c>
      <c r="Q6" s="5">
        <v>4105.249515026109</v>
      </c>
      <c r="R6" s="5">
        <v>1589.5262196790427</v>
      </c>
      <c r="S6" s="5">
        <v>1979.7264759847894</v>
      </c>
      <c r="T6" s="5">
        <v>5533.977054324932</v>
      </c>
      <c r="U6" s="5">
        <v>3731.2836169134825</v>
      </c>
      <c r="V6" s="5">
        <v>2699.606113024056</v>
      </c>
      <c r="W6" s="5">
        <v>3757.7456843524706</v>
      </c>
      <c r="X6" s="5">
        <v>2159.203821107745</v>
      </c>
      <c r="Y6" s="5">
        <v>5228.361050852574</v>
      </c>
      <c r="Z6" s="5">
        <v>2235.1869367060717</v>
      </c>
      <c r="AA6" s="5">
        <v>2768.70632858295</v>
      </c>
      <c r="AB6" s="5">
        <v>5073.334952965262</v>
      </c>
      <c r="AC6" s="5">
        <v>3043.940693339333</v>
      </c>
      <c r="AD6" s="5">
        <v>5176.934362042695</v>
      </c>
      <c r="AE6" s="5">
        <v>2481.187191733159</v>
      </c>
      <c r="AF6" s="5">
        <v>2268.7562321536243</v>
      </c>
      <c r="AG6" s="5">
        <v>2127.8274341579527</v>
      </c>
      <c r="AH6" s="5">
        <v>3449.8495233077556</v>
      </c>
      <c r="AI6" s="5">
        <v>3835.885024666786</v>
      </c>
      <c r="AJ6" s="5">
        <v>3651.9779112138785</v>
      </c>
      <c r="AK6" s="5">
        <v>3777.820311591029</v>
      </c>
      <c r="AL6" s="5">
        <v>5945.506037782878</v>
      </c>
      <c r="AM6" s="5">
        <v>3539.1320927806664</v>
      </c>
      <c r="AN6" s="5">
        <v>2518.982364320196</v>
      </c>
      <c r="AO6" s="5">
        <v>4311.038147669169</v>
      </c>
      <c r="AP6" s="5">
        <v>1647.8831168599427</v>
      </c>
      <c r="AQ6" s="5">
        <v>4113.699375244963</v>
      </c>
      <c r="AR6" s="5">
        <v>7467.680130161927</v>
      </c>
      <c r="AS6" s="5">
        <v>1274.4342748187482</v>
      </c>
      <c r="AT6" s="5">
        <v>1276.3111471814918</v>
      </c>
      <c r="AU6" s="5">
        <v>3760.6190650351346</v>
      </c>
      <c r="AV6" s="5">
        <v>1910.8355959512846</v>
      </c>
      <c r="AW6" s="5">
        <v>2064.269049214665</v>
      </c>
      <c r="AX6" s="5">
        <v>4399.728000278235</v>
      </c>
      <c r="AY6" s="5">
        <f t="shared" si="0"/>
        <v>171862.99998261506</v>
      </c>
    </row>
    <row r="7" spans="1:51" ht="15.75" customHeight="1">
      <c r="A7" s="8" t="s">
        <v>54</v>
      </c>
      <c r="B7" s="5">
        <v>1176.1631243540905</v>
      </c>
      <c r="C7" s="5">
        <v>1794.7903832942247</v>
      </c>
      <c r="D7" s="5">
        <v>5095.589662560029</v>
      </c>
      <c r="E7" s="5">
        <v>2778.8283658567816</v>
      </c>
      <c r="F7" s="5">
        <v>909.6120246038772</v>
      </c>
      <c r="G7" s="5">
        <v>2844.7198141442786</v>
      </c>
      <c r="H7" s="5">
        <v>3715.5480121574365</v>
      </c>
      <c r="I7" s="5">
        <v>2622.0976916253567</v>
      </c>
      <c r="J7" s="5">
        <v>3721.7625954840914</v>
      </c>
      <c r="K7" s="5">
        <v>2264.7617927975953</v>
      </c>
      <c r="L7" s="5">
        <v>2545.0030643803766</v>
      </c>
      <c r="M7" s="5">
        <v>3464.982947302982</v>
      </c>
      <c r="N7" s="5">
        <v>3247.1875903494656</v>
      </c>
      <c r="O7" s="5">
        <v>3337.630802897038</v>
      </c>
      <c r="P7" s="5">
        <v>2844.2723378653172</v>
      </c>
      <c r="Q7" s="5">
        <v>2939.3512547744904</v>
      </c>
      <c r="R7" s="5">
        <v>1481.5187199823558</v>
      </c>
      <c r="S7" s="5">
        <v>1540.4072571450379</v>
      </c>
      <c r="T7" s="5">
        <v>4265.171082698274</v>
      </c>
      <c r="U7" s="5">
        <v>2890.813422560692</v>
      </c>
      <c r="V7" s="5">
        <v>2025.669716221746</v>
      </c>
      <c r="W7" s="5">
        <v>2848.9203687272966</v>
      </c>
      <c r="X7" s="5">
        <v>1881.7834456712008</v>
      </c>
      <c r="Y7" s="5">
        <v>4181.505141992588</v>
      </c>
      <c r="Z7" s="5">
        <v>1960.600260289386</v>
      </c>
      <c r="AA7" s="5">
        <v>2070.29233734624</v>
      </c>
      <c r="AB7" s="5">
        <v>3287.9725392335095</v>
      </c>
      <c r="AC7" s="5">
        <v>2301.5087346993387</v>
      </c>
      <c r="AD7" s="5">
        <v>3491.6057296339422</v>
      </c>
      <c r="AE7" s="5">
        <v>1491.146290452045</v>
      </c>
      <c r="AF7" s="5">
        <v>1820.0860104374588</v>
      </c>
      <c r="AG7" s="5">
        <v>1585.7270529419184</v>
      </c>
      <c r="AH7" s="5">
        <v>2334.9661868754774</v>
      </c>
      <c r="AI7" s="5">
        <v>2338.025150625035</v>
      </c>
      <c r="AJ7" s="5">
        <v>2722.467250086367</v>
      </c>
      <c r="AK7" s="5">
        <v>2876.4367707520723</v>
      </c>
      <c r="AL7" s="5">
        <v>2956.6304626613855</v>
      </c>
      <c r="AM7" s="5">
        <v>2685.5309706558473</v>
      </c>
      <c r="AN7" s="5">
        <v>1762.2947938186117</v>
      </c>
      <c r="AO7" s="5">
        <v>3027.924619555939</v>
      </c>
      <c r="AP7" s="5">
        <v>1315.235912969336</v>
      </c>
      <c r="AQ7" s="5">
        <v>3060.4112710601185</v>
      </c>
      <c r="AR7" s="5">
        <v>4129.166231313255</v>
      </c>
      <c r="AS7" s="5">
        <v>1039.9613885171711</v>
      </c>
      <c r="AT7" s="5">
        <v>932.3703186276834</v>
      </c>
      <c r="AU7" s="5">
        <v>2679.557410677895</v>
      </c>
      <c r="AV7" s="5">
        <v>1534.865669065155</v>
      </c>
      <c r="AW7" s="5">
        <v>1623.6999637088738</v>
      </c>
      <c r="AX7" s="5">
        <v>3401.4260410368443</v>
      </c>
      <c r="AY7" s="5">
        <f t="shared" si="0"/>
        <v>124847.99998648753</v>
      </c>
    </row>
    <row r="8" spans="1:51" ht="15.75" customHeight="1">
      <c r="A8" s="8" t="s">
        <v>55</v>
      </c>
      <c r="B8" s="5">
        <v>1505.7466660529608</v>
      </c>
      <c r="C8" s="5">
        <v>1888.054566629231</v>
      </c>
      <c r="D8" s="5">
        <v>4994.564961380616</v>
      </c>
      <c r="E8" s="5">
        <v>2993.8165832795203</v>
      </c>
      <c r="F8" s="5">
        <v>1072.2453446714208</v>
      </c>
      <c r="G8" s="5">
        <v>2803.610982779879</v>
      </c>
      <c r="H8" s="5">
        <v>3653.5757834941614</v>
      </c>
      <c r="I8" s="5">
        <v>2565.8316289186478</v>
      </c>
      <c r="J8" s="5">
        <v>3465.5812148519326</v>
      </c>
      <c r="K8" s="5">
        <v>2190.539482551161</v>
      </c>
      <c r="L8" s="5">
        <v>2676.391721973603</v>
      </c>
      <c r="M8" s="5">
        <v>3418.0509103909135</v>
      </c>
      <c r="N8" s="5">
        <v>2965.0550946537405</v>
      </c>
      <c r="O8" s="5">
        <v>3633.591077336576</v>
      </c>
      <c r="P8" s="5">
        <v>3072.062058689131</v>
      </c>
      <c r="Q8" s="5">
        <v>3183.657949634129</v>
      </c>
      <c r="R8" s="5">
        <v>1672.1776099381968</v>
      </c>
      <c r="S8" s="5">
        <v>1789.1321516381577</v>
      </c>
      <c r="T8" s="5">
        <v>3892.0040842797607</v>
      </c>
      <c r="U8" s="5">
        <v>2763.3638899382204</v>
      </c>
      <c r="V8" s="5">
        <v>2157.430429533124</v>
      </c>
      <c r="W8" s="5">
        <v>2653.4252840592526</v>
      </c>
      <c r="X8" s="5">
        <v>2186.9147326499224</v>
      </c>
      <c r="Y8" s="5">
        <v>3700.4529603496194</v>
      </c>
      <c r="Z8" s="5">
        <v>2127.279142989777</v>
      </c>
      <c r="AA8" s="5">
        <v>2477.4657360026613</v>
      </c>
      <c r="AB8" s="5">
        <v>3075.946392687969</v>
      </c>
      <c r="AC8" s="5">
        <v>2657.179834302515</v>
      </c>
      <c r="AD8" s="5">
        <v>3591.026167291333</v>
      </c>
      <c r="AE8" s="5">
        <v>1903.5762160209706</v>
      </c>
      <c r="AF8" s="5">
        <v>1944.942222586833</v>
      </c>
      <c r="AG8" s="5">
        <v>1705.3099264185876</v>
      </c>
      <c r="AH8" s="5">
        <v>2523.2331251986325</v>
      </c>
      <c r="AI8" s="5">
        <v>2956.00050137192</v>
      </c>
      <c r="AJ8" s="5">
        <v>2636.5059867575765</v>
      </c>
      <c r="AK8" s="5">
        <v>2827.4739222824574</v>
      </c>
      <c r="AL8" s="5">
        <v>2643.7334698894992</v>
      </c>
      <c r="AM8" s="5">
        <v>2906.3582457529847</v>
      </c>
      <c r="AN8" s="5">
        <v>1890.48093383183</v>
      </c>
      <c r="AO8" s="5">
        <v>2950.15119881148</v>
      </c>
      <c r="AP8" s="5">
        <v>1169.750240597874</v>
      </c>
      <c r="AQ8" s="5">
        <v>3190.8903386452002</v>
      </c>
      <c r="AR8" s="5">
        <v>3568.913850866258</v>
      </c>
      <c r="AS8" s="5">
        <v>1191.2374564744532</v>
      </c>
      <c r="AT8" s="5">
        <v>832.7592829029891</v>
      </c>
      <c r="AU8" s="5">
        <v>2573.2453840859234</v>
      </c>
      <c r="AV8" s="5">
        <v>1697.648853835126</v>
      </c>
      <c r="AW8" s="5">
        <v>1329.1860722533893</v>
      </c>
      <c r="AX8" s="5">
        <v>3249.428313612938</v>
      </c>
      <c r="AY8" s="5">
        <f t="shared" si="0"/>
        <v>126516.99998514506</v>
      </c>
    </row>
    <row r="9" spans="1:51" ht="15.75" customHeight="1">
      <c r="A9" s="8" t="s">
        <v>56</v>
      </c>
      <c r="B9" s="5">
        <v>1837.107259160257</v>
      </c>
      <c r="C9" s="5">
        <v>2270.1218910366297</v>
      </c>
      <c r="D9" s="5">
        <v>4315.6831319957855</v>
      </c>
      <c r="E9" s="5">
        <v>3669.364433001727</v>
      </c>
      <c r="F9" s="5">
        <v>1133.7916154451668</v>
      </c>
      <c r="G9" s="5">
        <v>3264.3045758047665</v>
      </c>
      <c r="H9" s="5">
        <v>3632.849960636813</v>
      </c>
      <c r="I9" s="5">
        <v>2788.1596730947495</v>
      </c>
      <c r="J9" s="5">
        <v>3364.7811026887503</v>
      </c>
      <c r="K9" s="5">
        <v>2677.132449692115</v>
      </c>
      <c r="L9" s="5">
        <v>3073.971472677833</v>
      </c>
      <c r="M9" s="5">
        <v>3958.328089285642</v>
      </c>
      <c r="N9" s="5">
        <v>3176.6423254199326</v>
      </c>
      <c r="O9" s="5">
        <v>3283.5365148801357</v>
      </c>
      <c r="P9" s="5">
        <v>3027.414692800725</v>
      </c>
      <c r="Q9" s="5">
        <v>3167.578046560753</v>
      </c>
      <c r="R9" s="5">
        <v>2012.7486742790788</v>
      </c>
      <c r="S9" s="5">
        <v>1884.5559701805469</v>
      </c>
      <c r="T9" s="5">
        <v>3752.8677292475477</v>
      </c>
      <c r="U9" s="5">
        <v>2969.3113440256566</v>
      </c>
      <c r="V9" s="5">
        <v>2779.8639708720148</v>
      </c>
      <c r="W9" s="5">
        <v>3283.6908026466845</v>
      </c>
      <c r="X9" s="5">
        <v>2402.49890576303</v>
      </c>
      <c r="Y9" s="5">
        <v>3838.6273612454534</v>
      </c>
      <c r="Z9" s="5">
        <v>2643.4939734532963</v>
      </c>
      <c r="AA9" s="5">
        <v>2285.176061054226</v>
      </c>
      <c r="AB9" s="5">
        <v>2835.555984461913</v>
      </c>
      <c r="AC9" s="5">
        <v>3108.1433355677873</v>
      </c>
      <c r="AD9" s="5">
        <v>3893.0112098910613</v>
      </c>
      <c r="AE9" s="5">
        <v>2355.5461409530253</v>
      </c>
      <c r="AF9" s="5">
        <v>2207.3537170030177</v>
      </c>
      <c r="AG9" s="5">
        <v>1830.9087222665548</v>
      </c>
      <c r="AH9" s="5">
        <v>3275.5392978712916</v>
      </c>
      <c r="AI9" s="5">
        <v>2609.8747636824846</v>
      </c>
      <c r="AJ9" s="5">
        <v>3143.2313145985827</v>
      </c>
      <c r="AK9" s="5">
        <v>3433.754685431719</v>
      </c>
      <c r="AL9" s="5">
        <v>2895.3439213223755</v>
      </c>
      <c r="AM9" s="5">
        <v>2981.00510581024</v>
      </c>
      <c r="AN9" s="5">
        <v>2077.8108963497216</v>
      </c>
      <c r="AO9" s="5">
        <v>3025.206913187285</v>
      </c>
      <c r="AP9" s="5">
        <v>1530.0469651855528</v>
      </c>
      <c r="AQ9" s="5">
        <v>3408.4270193383563</v>
      </c>
      <c r="AR9" s="5">
        <v>4599.364010473364</v>
      </c>
      <c r="AS9" s="5">
        <v>1394.5152349737473</v>
      </c>
      <c r="AT9" s="5">
        <v>1401.5361701010843</v>
      </c>
      <c r="AU9" s="5">
        <v>2962.4659865684807</v>
      </c>
      <c r="AV9" s="5">
        <v>1677.0602779283654</v>
      </c>
      <c r="AW9" s="5">
        <v>1980.9961564647965</v>
      </c>
      <c r="AX9" s="5">
        <v>3493.700127808959</v>
      </c>
      <c r="AY9" s="5">
        <f t="shared" si="0"/>
        <v>138613.99998418908</v>
      </c>
    </row>
    <row r="10" spans="1:51" ht="15.75" customHeight="1">
      <c r="A10" s="8" t="s">
        <v>57</v>
      </c>
      <c r="B10" s="5">
        <v>2296.7011818165774</v>
      </c>
      <c r="C10" s="5">
        <v>2235.9252933636308</v>
      </c>
      <c r="D10" s="5">
        <v>4315.401031290414</v>
      </c>
      <c r="E10" s="5">
        <v>3160.4196923077106</v>
      </c>
      <c r="F10" s="5">
        <v>1346.913793938933</v>
      </c>
      <c r="G10" s="5">
        <v>3287.000523039387</v>
      </c>
      <c r="H10" s="5">
        <v>3264.6492081889883</v>
      </c>
      <c r="I10" s="5">
        <v>2513.478340551257</v>
      </c>
      <c r="J10" s="5">
        <v>3250.0874265305465</v>
      </c>
      <c r="K10" s="5">
        <v>3009.0315081404988</v>
      </c>
      <c r="L10" s="5">
        <v>3170.2498044889653</v>
      </c>
      <c r="M10" s="5">
        <v>3277.7840061224997</v>
      </c>
      <c r="N10" s="5">
        <v>3183.120963755995</v>
      </c>
      <c r="O10" s="5">
        <v>3533.906666041352</v>
      </c>
      <c r="P10" s="5">
        <v>2961.1217320254073</v>
      </c>
      <c r="Q10" s="5">
        <v>2544.5991674467223</v>
      </c>
      <c r="R10" s="5">
        <v>2375.17373135034</v>
      </c>
      <c r="S10" s="5">
        <v>1965.3839687339496</v>
      </c>
      <c r="T10" s="5">
        <v>3355.023276394233</v>
      </c>
      <c r="U10" s="5">
        <v>3287.2710808329284</v>
      </c>
      <c r="V10" s="5">
        <v>2957.9802848827094</v>
      </c>
      <c r="W10" s="5">
        <v>3077.0574975255877</v>
      </c>
      <c r="X10" s="5">
        <v>2532.5163330254145</v>
      </c>
      <c r="Y10" s="5">
        <v>3603.13907083869</v>
      </c>
      <c r="Z10" s="5">
        <v>2816.290313790785</v>
      </c>
      <c r="AA10" s="5">
        <v>2695.808730403194</v>
      </c>
      <c r="AB10" s="5">
        <v>2999.6363980924943</v>
      </c>
      <c r="AC10" s="5">
        <v>3269.264360656962</v>
      </c>
      <c r="AD10" s="5">
        <v>4136.869847509195</v>
      </c>
      <c r="AE10" s="5">
        <v>2821.9876076044457</v>
      </c>
      <c r="AF10" s="5">
        <v>2240.167208811268</v>
      </c>
      <c r="AG10" s="5">
        <v>2320.1649013012648</v>
      </c>
      <c r="AH10" s="5">
        <v>3359.851264283061</v>
      </c>
      <c r="AI10" s="5">
        <v>2979.6706359498203</v>
      </c>
      <c r="AJ10" s="5">
        <v>3076.9801129586995</v>
      </c>
      <c r="AK10" s="5">
        <v>3748.4188871383667</v>
      </c>
      <c r="AL10" s="5">
        <v>2343.0308824405074</v>
      </c>
      <c r="AM10" s="5">
        <v>3481.6216374868527</v>
      </c>
      <c r="AN10" s="5">
        <v>2303.73035346251</v>
      </c>
      <c r="AO10" s="5">
        <v>2876.9194358673412</v>
      </c>
      <c r="AP10" s="5">
        <v>1508.8269301094115</v>
      </c>
      <c r="AQ10" s="5">
        <v>3371.139327561832</v>
      </c>
      <c r="AR10" s="5">
        <v>3965.8868604525924</v>
      </c>
      <c r="AS10" s="5">
        <v>1617.309819580987</v>
      </c>
      <c r="AT10" s="5">
        <v>1526.1791000983794</v>
      </c>
      <c r="AU10" s="5">
        <v>3170.4317949824035</v>
      </c>
      <c r="AV10" s="5">
        <v>1945.7189912087924</v>
      </c>
      <c r="AW10" s="5">
        <v>2356.054790539667</v>
      </c>
      <c r="AX10" s="5">
        <v>3623.1042090251576</v>
      </c>
      <c r="AY10" s="5">
        <f t="shared" si="0"/>
        <v>141058.99998394874</v>
      </c>
    </row>
    <row r="11" spans="1:51" ht="15.75" customHeight="1">
      <c r="A11" s="8" t="s">
        <v>58</v>
      </c>
      <c r="B11" s="5">
        <v>2467.7028250747826</v>
      </c>
      <c r="C11" s="5">
        <v>2520.6997490897775</v>
      </c>
      <c r="D11" s="5">
        <v>4229.800029623089</v>
      </c>
      <c r="E11" s="5">
        <v>3237.6271561160684</v>
      </c>
      <c r="F11" s="5">
        <v>1458.4535996736959</v>
      </c>
      <c r="G11" s="5">
        <v>3067.7465591514774</v>
      </c>
      <c r="H11" s="5">
        <v>3306.2480972316116</v>
      </c>
      <c r="I11" s="5">
        <v>3143.3274012953043</v>
      </c>
      <c r="J11" s="5">
        <v>2737.558185088448</v>
      </c>
      <c r="K11" s="5">
        <v>2841.043367506936</v>
      </c>
      <c r="L11" s="5">
        <v>3505.6974427852547</v>
      </c>
      <c r="M11" s="5">
        <v>3153.57968127355</v>
      </c>
      <c r="N11" s="5">
        <v>3074.48113710247</v>
      </c>
      <c r="O11" s="5">
        <v>3177.7565848396625</v>
      </c>
      <c r="P11" s="5">
        <v>2858.821381833637</v>
      </c>
      <c r="Q11" s="5">
        <v>2607.3678680970334</v>
      </c>
      <c r="R11" s="5">
        <v>2496.117622416001</v>
      </c>
      <c r="S11" s="5">
        <v>2258.347245445242</v>
      </c>
      <c r="T11" s="5">
        <v>3461.439919446595</v>
      </c>
      <c r="U11" s="5">
        <v>3251.353501278907</v>
      </c>
      <c r="V11" s="5">
        <v>3076.5342588080093</v>
      </c>
      <c r="W11" s="5">
        <v>3303.14686855115</v>
      </c>
      <c r="X11" s="5">
        <v>2817.7225298425183</v>
      </c>
      <c r="Y11" s="5">
        <v>3774.0086549818516</v>
      </c>
      <c r="Z11" s="5">
        <v>2828.4414475234225</v>
      </c>
      <c r="AA11" s="5">
        <v>2623.0476110625314</v>
      </c>
      <c r="AB11" s="5">
        <v>3006.927495009848</v>
      </c>
      <c r="AC11" s="5">
        <v>2961.8009168729186</v>
      </c>
      <c r="AD11" s="5">
        <v>4025.011785969138</v>
      </c>
      <c r="AE11" s="5">
        <v>2166.4493834620807</v>
      </c>
      <c r="AF11" s="5">
        <v>2510.2111781109124</v>
      </c>
      <c r="AG11" s="5">
        <v>2576.0842590406537</v>
      </c>
      <c r="AH11" s="5">
        <v>3423.620376817882</v>
      </c>
      <c r="AI11" s="5">
        <v>2962.4084200412035</v>
      </c>
      <c r="AJ11" s="5">
        <v>3215.314664784819</v>
      </c>
      <c r="AK11" s="5">
        <v>3923.7209877595305</v>
      </c>
      <c r="AL11" s="5">
        <v>2768.6493139807135</v>
      </c>
      <c r="AM11" s="5">
        <v>3457.693120685406</v>
      </c>
      <c r="AN11" s="5">
        <v>2173.0513754021376</v>
      </c>
      <c r="AO11" s="5">
        <v>3363.001372075407</v>
      </c>
      <c r="AP11" s="5">
        <v>1931.9868615865707</v>
      </c>
      <c r="AQ11" s="5">
        <v>3035.765942894388</v>
      </c>
      <c r="AR11" s="5">
        <v>4044.898887594056</v>
      </c>
      <c r="AS11" s="5">
        <v>1785.2391687016934</v>
      </c>
      <c r="AT11" s="5">
        <v>1718.1520857979776</v>
      </c>
      <c r="AU11" s="5">
        <v>3625.2754950840026</v>
      </c>
      <c r="AV11" s="5">
        <v>2121.8141094247985</v>
      </c>
      <c r="AW11" s="5">
        <v>2223.2007632609457</v>
      </c>
      <c r="AX11" s="5">
        <v>3272.651293359697</v>
      </c>
      <c r="AY11" s="5">
        <f t="shared" si="0"/>
        <v>143570.9999828558</v>
      </c>
    </row>
    <row r="12" spans="1:51" ht="15.75" customHeight="1">
      <c r="A12" s="8" t="s">
        <v>59</v>
      </c>
      <c r="B12" s="5">
        <v>2263.071665515192</v>
      </c>
      <c r="C12" s="5">
        <v>2748.185068912804</v>
      </c>
      <c r="D12" s="5">
        <v>3411.317065465031</v>
      </c>
      <c r="E12" s="5">
        <v>3026.6663856245577</v>
      </c>
      <c r="F12" s="5">
        <v>1637.7665798508096</v>
      </c>
      <c r="G12" s="5">
        <v>2886.639888998412</v>
      </c>
      <c r="H12" s="5">
        <v>3069.3832819331437</v>
      </c>
      <c r="I12" s="5">
        <v>2682.9673092365265</v>
      </c>
      <c r="J12" s="5">
        <v>2607.4880454201484</v>
      </c>
      <c r="K12" s="5">
        <v>2663.2371225594543</v>
      </c>
      <c r="L12" s="5">
        <v>3306.798741159262</v>
      </c>
      <c r="M12" s="5">
        <v>2835.5148533135653</v>
      </c>
      <c r="N12" s="5">
        <v>2994.5093228258193</v>
      </c>
      <c r="O12" s="5">
        <v>2584.0895107667893</v>
      </c>
      <c r="P12" s="5">
        <v>2346.7847847254016</v>
      </c>
      <c r="Q12" s="5">
        <v>2385.882676506648</v>
      </c>
      <c r="R12" s="5">
        <v>2926.2221501935273</v>
      </c>
      <c r="S12" s="5">
        <v>2507.999414891936</v>
      </c>
      <c r="T12" s="5">
        <v>2958.9701707120985</v>
      </c>
      <c r="U12" s="5">
        <v>2914.7426262386143</v>
      </c>
      <c r="V12" s="5">
        <v>2898.837812960148</v>
      </c>
      <c r="W12" s="5">
        <v>2705.1788882254623</v>
      </c>
      <c r="X12" s="5">
        <v>2774.7850837782025</v>
      </c>
      <c r="Y12" s="5">
        <v>3474.738035657443</v>
      </c>
      <c r="Z12" s="5">
        <v>2928.6566629144363</v>
      </c>
      <c r="AA12" s="5">
        <v>2865.368423362903</v>
      </c>
      <c r="AB12" s="5">
        <v>3034.172359061544</v>
      </c>
      <c r="AC12" s="5">
        <v>2768.745499264449</v>
      </c>
      <c r="AD12" s="5">
        <v>3253.8508771779016</v>
      </c>
      <c r="AE12" s="5">
        <v>2560.2360017902683</v>
      </c>
      <c r="AF12" s="5">
        <v>2503.117915858049</v>
      </c>
      <c r="AG12" s="5">
        <v>2750.861823119223</v>
      </c>
      <c r="AH12" s="5">
        <v>3194.759902473539</v>
      </c>
      <c r="AI12" s="5">
        <v>2850.287412621081</v>
      </c>
      <c r="AJ12" s="5">
        <v>2934.8566964901984</v>
      </c>
      <c r="AK12" s="5">
        <v>3595.0166162848473</v>
      </c>
      <c r="AL12" s="5">
        <v>2454.33481341321</v>
      </c>
      <c r="AM12" s="5">
        <v>2955.386951621622</v>
      </c>
      <c r="AN12" s="5">
        <v>2822.5422901536804</v>
      </c>
      <c r="AO12" s="5">
        <v>2721.7996007273905</v>
      </c>
      <c r="AP12" s="5">
        <v>1950.6555637195706</v>
      </c>
      <c r="AQ12" s="5">
        <v>3217.063632071484</v>
      </c>
      <c r="AR12" s="5">
        <v>3725.5230335935485</v>
      </c>
      <c r="AS12" s="5">
        <v>2037.7995870546438</v>
      </c>
      <c r="AT12" s="5">
        <v>1682.1472467555432</v>
      </c>
      <c r="AU12" s="5">
        <v>3279.0689521241</v>
      </c>
      <c r="AV12" s="5">
        <v>2272.796124683344</v>
      </c>
      <c r="AW12" s="5">
        <v>2333.7484273139853</v>
      </c>
      <c r="AX12" s="5">
        <v>3355.427084552706</v>
      </c>
      <c r="AY12" s="5">
        <f t="shared" si="0"/>
        <v>136659.99998367426</v>
      </c>
    </row>
    <row r="13" spans="1:51" ht="15.75" customHeight="1">
      <c r="A13" s="8" t="s">
        <v>60</v>
      </c>
      <c r="B13" s="5">
        <v>2334.3013639742276</v>
      </c>
      <c r="C13" s="5">
        <v>2457.6703440994024</v>
      </c>
      <c r="D13" s="5">
        <v>2740.9122346420772</v>
      </c>
      <c r="E13" s="5">
        <v>3120.186392392963</v>
      </c>
      <c r="F13" s="5">
        <v>1755.324602079345</v>
      </c>
      <c r="G13" s="5">
        <v>2762.651338752854</v>
      </c>
      <c r="H13" s="5">
        <v>2871.8082501422614</v>
      </c>
      <c r="I13" s="5">
        <v>2438.7087225914</v>
      </c>
      <c r="J13" s="5">
        <v>2544.2416967309546</v>
      </c>
      <c r="K13" s="5">
        <v>2936.374192540534</v>
      </c>
      <c r="L13" s="5">
        <v>3116.303358205594</v>
      </c>
      <c r="M13" s="5">
        <v>2447.3055079262704</v>
      </c>
      <c r="N13" s="5">
        <v>2473.930504495278</v>
      </c>
      <c r="O13" s="5">
        <v>2642.3003868930973</v>
      </c>
      <c r="P13" s="5">
        <v>2340.0727676574606</v>
      </c>
      <c r="Q13" s="5">
        <v>2678.6560223661654</v>
      </c>
      <c r="R13" s="5">
        <v>2920.4581950616557</v>
      </c>
      <c r="S13" s="5">
        <v>2315.3832404473796</v>
      </c>
      <c r="T13" s="5">
        <v>2980.767229435034</v>
      </c>
      <c r="U13" s="5">
        <v>3057.71836852096</v>
      </c>
      <c r="V13" s="5">
        <v>3046.2352547310293</v>
      </c>
      <c r="W13" s="5">
        <v>2901.2598069794476</v>
      </c>
      <c r="X13" s="5">
        <v>2699.6743447221816</v>
      </c>
      <c r="Y13" s="5">
        <v>3111.538587231189</v>
      </c>
      <c r="Z13" s="5">
        <v>2744.6885168887675</v>
      </c>
      <c r="AA13" s="5">
        <v>2626.5455470735324</v>
      </c>
      <c r="AB13" s="5">
        <v>3015.291592415655</v>
      </c>
      <c r="AC13" s="5">
        <v>2464.038659028709</v>
      </c>
      <c r="AD13" s="5">
        <v>3128.3671754682437</v>
      </c>
      <c r="AE13" s="5">
        <v>2808.583732214145</v>
      </c>
      <c r="AF13" s="5">
        <v>2385.352294266224</v>
      </c>
      <c r="AG13" s="5">
        <v>2615.0052211042494</v>
      </c>
      <c r="AH13" s="5">
        <v>2805.292269010097</v>
      </c>
      <c r="AI13" s="5">
        <v>2802.2349495366216</v>
      </c>
      <c r="AJ13" s="5">
        <v>3213.554656645283</v>
      </c>
      <c r="AK13" s="5">
        <v>3617.3391099125147</v>
      </c>
      <c r="AL13" s="5">
        <v>2441.133228830993</v>
      </c>
      <c r="AM13" s="5">
        <v>2911.518127117539</v>
      </c>
      <c r="AN13" s="5">
        <v>2705.966485865414</v>
      </c>
      <c r="AO13" s="5">
        <v>2967.742138175294</v>
      </c>
      <c r="AP13" s="5">
        <v>2071.136858947575</v>
      </c>
      <c r="AQ13" s="5">
        <v>2913.9295330310706</v>
      </c>
      <c r="AR13" s="5">
        <v>3253.284254029859</v>
      </c>
      <c r="AS13" s="5">
        <v>1910.8278037169948</v>
      </c>
      <c r="AT13" s="5">
        <v>1968.0491821427713</v>
      </c>
      <c r="AU13" s="5">
        <v>2979.6846602112055</v>
      </c>
      <c r="AV13" s="5">
        <v>2235.524337253679</v>
      </c>
      <c r="AW13" s="5">
        <v>2514.8706356119365</v>
      </c>
      <c r="AX13" s="5">
        <v>2995.2563020869857</v>
      </c>
      <c r="AY13" s="5">
        <f t="shared" si="0"/>
        <v>132788.99998320412</v>
      </c>
    </row>
    <row r="14" spans="1:51" ht="15.75" customHeight="1">
      <c r="A14" s="8" t="s">
        <v>61</v>
      </c>
      <c r="B14" s="5">
        <v>2389.132730525802</v>
      </c>
      <c r="C14" s="5">
        <v>2650.8732947297394</v>
      </c>
      <c r="D14" s="5">
        <v>2214.4772131271893</v>
      </c>
      <c r="E14" s="5">
        <v>2804.1590355038643</v>
      </c>
      <c r="F14" s="5">
        <v>1671.107866953127</v>
      </c>
      <c r="G14" s="5">
        <v>2331.7456665987993</v>
      </c>
      <c r="H14" s="5">
        <v>2388.7603320954368</v>
      </c>
      <c r="I14" s="5">
        <v>2184.5800077319145</v>
      </c>
      <c r="J14" s="5">
        <v>2092.6618956760503</v>
      </c>
      <c r="K14" s="5">
        <v>2648.5772795788944</v>
      </c>
      <c r="L14" s="5">
        <v>2560.9713304823963</v>
      </c>
      <c r="M14" s="5">
        <v>2314.114897100255</v>
      </c>
      <c r="N14" s="5">
        <v>2371.3022241275758</v>
      </c>
      <c r="O14" s="5">
        <v>2172.6847047863994</v>
      </c>
      <c r="P14" s="5">
        <v>1901.85896528163</v>
      </c>
      <c r="Q14" s="5">
        <v>2058.1064278271515</v>
      </c>
      <c r="R14" s="5">
        <v>2890.8088739537634</v>
      </c>
      <c r="S14" s="5">
        <v>2528.5801547719166</v>
      </c>
      <c r="T14" s="5">
        <v>2747.4618941880763</v>
      </c>
      <c r="U14" s="5">
        <v>2455.4606948643923</v>
      </c>
      <c r="V14" s="5">
        <v>2267.857550038025</v>
      </c>
      <c r="W14" s="5">
        <v>2947.028538032435</v>
      </c>
      <c r="X14" s="5">
        <v>2502.587218263885</v>
      </c>
      <c r="Y14" s="5">
        <v>3000.9392284834757</v>
      </c>
      <c r="Z14" s="5">
        <v>2521.34516482288</v>
      </c>
      <c r="AA14" s="5">
        <v>2530.0507517504448</v>
      </c>
      <c r="AB14" s="5">
        <v>2369.947903348366</v>
      </c>
      <c r="AC14" s="5">
        <v>2304.7935898825526</v>
      </c>
      <c r="AD14" s="5">
        <v>2567.464674735209</v>
      </c>
      <c r="AE14" s="5">
        <v>2474.2367351254215</v>
      </c>
      <c r="AF14" s="5">
        <v>2152.743700867519</v>
      </c>
      <c r="AG14" s="5">
        <v>2171.2894568145275</v>
      </c>
      <c r="AH14" s="5">
        <v>2559.6634155306965</v>
      </c>
      <c r="AI14" s="5">
        <v>2743.9350970033556</v>
      </c>
      <c r="AJ14" s="5">
        <v>2723.0934084113687</v>
      </c>
      <c r="AK14" s="5">
        <v>2994.3699756488204</v>
      </c>
      <c r="AL14" s="5">
        <v>1999.439406497404</v>
      </c>
      <c r="AM14" s="5">
        <v>2482.8299532328965</v>
      </c>
      <c r="AN14" s="5">
        <v>2409.1445136116818</v>
      </c>
      <c r="AO14" s="5">
        <v>2657.198379965732</v>
      </c>
      <c r="AP14" s="5">
        <v>2267.2018117792904</v>
      </c>
      <c r="AQ14" s="5">
        <v>2676.4146088171983</v>
      </c>
      <c r="AR14" s="5">
        <v>2726.298417188227</v>
      </c>
      <c r="AS14" s="5">
        <v>2294.6162625504658</v>
      </c>
      <c r="AT14" s="5">
        <v>1909.6606149072759</v>
      </c>
      <c r="AU14" s="5">
        <v>2490.000235874206</v>
      </c>
      <c r="AV14" s="5">
        <v>2349.168484349153</v>
      </c>
      <c r="AW14" s="5">
        <v>2756.497299085837</v>
      </c>
      <c r="AX14" s="5">
        <v>2757.7580989338458</v>
      </c>
      <c r="AY14" s="5">
        <f t="shared" si="0"/>
        <v>119984.99998545657</v>
      </c>
    </row>
    <row r="15" spans="1:51" ht="15.75" customHeight="1">
      <c r="A15" s="8" t="s">
        <v>62</v>
      </c>
      <c r="B15" s="5">
        <v>4420.6753461053595</v>
      </c>
      <c r="C15" s="5">
        <v>5205.280452445149</v>
      </c>
      <c r="D15" s="5">
        <v>3794.5720913149416</v>
      </c>
      <c r="E15" s="5">
        <v>4804.542199596763</v>
      </c>
      <c r="F15" s="5">
        <v>3610.7548234029673</v>
      </c>
      <c r="G15" s="5">
        <v>4900.19116123236</v>
      </c>
      <c r="H15" s="5">
        <v>3988.70334419515</v>
      </c>
      <c r="I15" s="5">
        <v>4348.935801327229</v>
      </c>
      <c r="J15" s="5">
        <v>3731.9418140912894</v>
      </c>
      <c r="K15" s="5">
        <v>5157.313386254013</v>
      </c>
      <c r="L15" s="5">
        <v>4682.156520561082</v>
      </c>
      <c r="M15" s="5">
        <v>4062.3009900040925</v>
      </c>
      <c r="N15" s="5">
        <v>3887.8715081885457</v>
      </c>
      <c r="O15" s="5">
        <v>3740.9874572409317</v>
      </c>
      <c r="P15" s="5">
        <v>3561.5451538977213</v>
      </c>
      <c r="Q15" s="5">
        <v>3902.2440472098533</v>
      </c>
      <c r="R15" s="5">
        <v>5249.466089266352</v>
      </c>
      <c r="S15" s="5">
        <v>4754.706178863533</v>
      </c>
      <c r="T15" s="5">
        <v>4558.121480118483</v>
      </c>
      <c r="U15" s="5">
        <v>4621.114546624944</v>
      </c>
      <c r="V15" s="5">
        <v>4949.9847713671625</v>
      </c>
      <c r="W15" s="5">
        <v>5133.576858799905</v>
      </c>
      <c r="X15" s="5">
        <v>4425.2162335613975</v>
      </c>
      <c r="Y15" s="5">
        <v>4599.898755239323</v>
      </c>
      <c r="Z15" s="5">
        <v>4983.033988468873</v>
      </c>
      <c r="AA15" s="5">
        <v>4713.6232298010145</v>
      </c>
      <c r="AB15" s="5">
        <v>4356.352329613641</v>
      </c>
      <c r="AC15" s="5">
        <v>4011.336296223104</v>
      </c>
      <c r="AD15" s="5">
        <v>4237.9728350087535</v>
      </c>
      <c r="AE15" s="5">
        <v>4936.398494162597</v>
      </c>
      <c r="AF15" s="5">
        <v>4900.370462883264</v>
      </c>
      <c r="AG15" s="5">
        <v>4745.44344624877</v>
      </c>
      <c r="AH15" s="5">
        <v>4914.58312793076</v>
      </c>
      <c r="AI15" s="5">
        <v>4798.194822385907</v>
      </c>
      <c r="AJ15" s="5">
        <v>4822.194324081764</v>
      </c>
      <c r="AK15" s="5">
        <v>5650.9902143627405</v>
      </c>
      <c r="AL15" s="5">
        <v>3691.600609542802</v>
      </c>
      <c r="AM15" s="5">
        <v>4976.5569128822535</v>
      </c>
      <c r="AN15" s="5">
        <v>4873.869659096468</v>
      </c>
      <c r="AO15" s="5">
        <v>4211.635396439582</v>
      </c>
      <c r="AP15" s="5">
        <v>4121.202980808914</v>
      </c>
      <c r="AQ15" s="5">
        <v>4475.143213314237</v>
      </c>
      <c r="AR15" s="5">
        <v>4720.930119281635</v>
      </c>
      <c r="AS15" s="5">
        <v>4450.048358189408</v>
      </c>
      <c r="AT15" s="5">
        <v>3842.945085588086</v>
      </c>
      <c r="AU15" s="5">
        <v>5034.569856919348</v>
      </c>
      <c r="AV15" s="5">
        <v>4289.683368949976</v>
      </c>
      <c r="AW15" s="5">
        <v>4760.399121256545</v>
      </c>
      <c r="AX15" s="5">
        <v>4130.820707979263</v>
      </c>
      <c r="AY15" s="5">
        <f t="shared" si="0"/>
        <v>220741.99997232825</v>
      </c>
    </row>
    <row r="16" spans="1:51" ht="15.75" customHeight="1">
      <c r="A16" s="8" t="s">
        <v>63</v>
      </c>
      <c r="B16" s="5">
        <v>6900.598908560816</v>
      </c>
      <c r="C16" s="5">
        <v>6347.332106761634</v>
      </c>
      <c r="D16" s="5">
        <v>3250.0126818856224</v>
      </c>
      <c r="E16" s="5">
        <v>5400.105109483004</v>
      </c>
      <c r="F16" s="5">
        <v>5628.773348146118</v>
      </c>
      <c r="G16" s="5">
        <v>5374.038015448954</v>
      </c>
      <c r="H16" s="5">
        <v>3891.2061649747193</v>
      </c>
      <c r="I16" s="5">
        <v>5549.489070177078</v>
      </c>
      <c r="J16" s="5">
        <v>3890.266197414603</v>
      </c>
      <c r="K16" s="5">
        <v>6375.63508608751</v>
      </c>
      <c r="L16" s="5">
        <v>5839.591807976831</v>
      </c>
      <c r="M16" s="5">
        <v>4511.9426366640255</v>
      </c>
      <c r="N16" s="5">
        <v>4097.400819789618</v>
      </c>
      <c r="O16" s="5">
        <v>4187.5025621787645</v>
      </c>
      <c r="P16" s="5">
        <v>3282.6117248781957</v>
      </c>
      <c r="Q16" s="5">
        <v>4344.749138104264</v>
      </c>
      <c r="R16" s="5">
        <v>6505.883254015818</v>
      </c>
      <c r="S16" s="5">
        <v>6063.868826427497</v>
      </c>
      <c r="T16" s="5">
        <v>4476.243633156642</v>
      </c>
      <c r="U16" s="5">
        <v>5619.890645764768</v>
      </c>
      <c r="V16" s="5">
        <v>5973.266225571744</v>
      </c>
      <c r="W16" s="5">
        <v>6121.185288846493</v>
      </c>
      <c r="X16" s="5">
        <v>5678.170239279047</v>
      </c>
      <c r="Y16" s="5">
        <v>5067.75918123126</v>
      </c>
      <c r="Z16" s="5">
        <v>6320.680246216478</v>
      </c>
      <c r="AA16" s="5">
        <v>5634.580389049952</v>
      </c>
      <c r="AB16" s="5">
        <v>4868.854686024599</v>
      </c>
      <c r="AC16" s="5">
        <v>4780.630190618336</v>
      </c>
      <c r="AD16" s="5">
        <v>4127.364386849105</v>
      </c>
      <c r="AE16" s="5">
        <v>6179.115920909564</v>
      </c>
      <c r="AF16" s="5">
        <v>6432.307298697531</v>
      </c>
      <c r="AG16" s="5">
        <v>6343.248544558883</v>
      </c>
      <c r="AH16" s="5">
        <v>5831.99323727563</v>
      </c>
      <c r="AI16" s="5">
        <v>5947.255055211484</v>
      </c>
      <c r="AJ16" s="5">
        <v>5041.144605707377</v>
      </c>
      <c r="AK16" s="5">
        <v>6623.25416123867</v>
      </c>
      <c r="AL16" s="5">
        <v>4576.7505259253085</v>
      </c>
      <c r="AM16" s="5">
        <v>5341.080186302774</v>
      </c>
      <c r="AN16" s="5">
        <v>5971.070024199318</v>
      </c>
      <c r="AO16" s="5">
        <v>5064.718010020442</v>
      </c>
      <c r="AP16" s="5">
        <v>5674.957718849182</v>
      </c>
      <c r="AQ16" s="5">
        <v>5189.792861843016</v>
      </c>
      <c r="AR16" s="5">
        <v>5271.920360417571</v>
      </c>
      <c r="AS16" s="5">
        <v>6661.060928944498</v>
      </c>
      <c r="AT16" s="5">
        <v>5888.7662572218105</v>
      </c>
      <c r="AU16" s="5">
        <v>5925.178445018828</v>
      </c>
      <c r="AV16" s="5">
        <v>6226.527220383752</v>
      </c>
      <c r="AW16" s="5">
        <v>6157.949184274301</v>
      </c>
      <c r="AX16" s="5">
        <v>5192.276847679168</v>
      </c>
      <c r="AY16" s="5">
        <f t="shared" si="0"/>
        <v>265649.9999662626</v>
      </c>
    </row>
    <row r="17" spans="1:51" ht="15.75" customHeight="1">
      <c r="A17" s="8" t="s">
        <v>64</v>
      </c>
      <c r="B17" s="5">
        <v>7626.784950050991</v>
      </c>
      <c r="C17" s="5">
        <v>5598.116414550692</v>
      </c>
      <c r="D17" s="5">
        <v>2013.5254961363971</v>
      </c>
      <c r="E17" s="5">
        <v>4550.067325644195</v>
      </c>
      <c r="F17" s="5">
        <v>8091.1738293780945</v>
      </c>
      <c r="G17" s="5">
        <v>5578.722392441705</v>
      </c>
      <c r="H17" s="5">
        <v>3060.0137756410986</v>
      </c>
      <c r="I17" s="5">
        <v>6252.643147259951</v>
      </c>
      <c r="J17" s="5">
        <v>3261.3949698272627</v>
      </c>
      <c r="K17" s="5">
        <v>5266.40312371403</v>
      </c>
      <c r="L17" s="5">
        <v>5349.605646463577</v>
      </c>
      <c r="M17" s="5">
        <v>3665.819362369366</v>
      </c>
      <c r="N17" s="5">
        <v>3306.633031383157</v>
      </c>
      <c r="O17" s="5">
        <v>2977.3059674454853</v>
      </c>
      <c r="P17" s="5">
        <v>2920.989311814308</v>
      </c>
      <c r="Q17" s="5">
        <v>3876.5337317327503</v>
      </c>
      <c r="R17" s="5">
        <v>5822.586473786971</v>
      </c>
      <c r="S17" s="5">
        <v>5907.458866536617</v>
      </c>
      <c r="T17" s="5">
        <v>3644.5945612201467</v>
      </c>
      <c r="U17" s="5">
        <v>4287.735502703115</v>
      </c>
      <c r="V17" s="5">
        <v>6271.470027992502</v>
      </c>
      <c r="W17" s="5">
        <v>5619.522807974368</v>
      </c>
      <c r="X17" s="5">
        <v>6242.023656897247</v>
      </c>
      <c r="Y17" s="5">
        <v>4096.133783608675</v>
      </c>
      <c r="Z17" s="5">
        <v>6184.538760240655</v>
      </c>
      <c r="AA17" s="5">
        <v>5450.599831322674</v>
      </c>
      <c r="AB17" s="5">
        <v>4801.271503253374</v>
      </c>
      <c r="AC17" s="5">
        <v>5192.997315973975</v>
      </c>
      <c r="AD17" s="5">
        <v>3111.8749899850227</v>
      </c>
      <c r="AE17" s="5">
        <v>6338.89373768901</v>
      </c>
      <c r="AF17" s="5">
        <v>6406.63642341271</v>
      </c>
      <c r="AG17" s="5">
        <v>7470.861609876156</v>
      </c>
      <c r="AH17" s="5">
        <v>5525.0914508337155</v>
      </c>
      <c r="AI17" s="5">
        <v>6882.595831297338</v>
      </c>
      <c r="AJ17" s="5">
        <v>4643.102937260643</v>
      </c>
      <c r="AK17" s="5">
        <v>7903.261768549681</v>
      </c>
      <c r="AL17" s="5">
        <v>4466.135217988864</v>
      </c>
      <c r="AM17" s="5">
        <v>4930.901250412688</v>
      </c>
      <c r="AN17" s="5">
        <v>6078.066757922992</v>
      </c>
      <c r="AO17" s="5">
        <v>4715.987172896974</v>
      </c>
      <c r="AP17" s="5">
        <v>7351.030954807997</v>
      </c>
      <c r="AQ17" s="5">
        <v>4126.119171017781</v>
      </c>
      <c r="AR17" s="5">
        <v>5495.137214461807</v>
      </c>
      <c r="AS17" s="5">
        <v>8088.622767802328</v>
      </c>
      <c r="AT17" s="5">
        <v>7600.8895299485885</v>
      </c>
      <c r="AU17" s="5">
        <v>6804.666496820748</v>
      </c>
      <c r="AV17" s="5">
        <v>7311.799759825459</v>
      </c>
      <c r="AW17" s="5">
        <v>7781.024500573985</v>
      </c>
      <c r="AX17" s="5">
        <v>4548.6348535921425</v>
      </c>
      <c r="AY17" s="5">
        <f t="shared" si="0"/>
        <v>264497.99996434</v>
      </c>
    </row>
    <row r="18" spans="1:51" ht="15.75" customHeight="1">
      <c r="A18" s="8" t="s">
        <v>65</v>
      </c>
      <c r="B18" s="5">
        <v>4190.242490421515</v>
      </c>
      <c r="C18" s="5">
        <v>2086.0021013040096</v>
      </c>
      <c r="D18" s="5">
        <v>811.5190362064168</v>
      </c>
      <c r="E18" s="5">
        <v>1736.1730245510116</v>
      </c>
      <c r="F18" s="5">
        <v>5385.194849735126</v>
      </c>
      <c r="G18" s="5">
        <v>2743.032290832838</v>
      </c>
      <c r="H18" s="5">
        <v>1107.6720558556262</v>
      </c>
      <c r="I18" s="5">
        <v>2748.3301553167403</v>
      </c>
      <c r="J18" s="5">
        <v>1506.7643485050648</v>
      </c>
      <c r="K18" s="5">
        <v>2523.397845105268</v>
      </c>
      <c r="L18" s="5">
        <v>2238.7473627601285</v>
      </c>
      <c r="M18" s="5">
        <v>1512.3483156245202</v>
      </c>
      <c r="N18" s="5">
        <v>1409.7374328412116</v>
      </c>
      <c r="O18" s="5">
        <v>1666.4731317524565</v>
      </c>
      <c r="P18" s="5">
        <v>1095.6626016683877</v>
      </c>
      <c r="Q18" s="5">
        <v>1703.698323801218</v>
      </c>
      <c r="R18" s="5">
        <v>2702.7027416219935</v>
      </c>
      <c r="S18" s="5">
        <v>2935.919730000198</v>
      </c>
      <c r="T18" s="5">
        <v>1495.538835713407</v>
      </c>
      <c r="U18" s="5">
        <v>1745.7887408426031</v>
      </c>
      <c r="V18" s="5">
        <v>3506.669800638221</v>
      </c>
      <c r="W18" s="5">
        <v>2866.2109140770044</v>
      </c>
      <c r="X18" s="5">
        <v>2891.233210893348</v>
      </c>
      <c r="Y18" s="5">
        <v>1497.268132828176</v>
      </c>
      <c r="Z18" s="5">
        <v>2650.647131154081</v>
      </c>
      <c r="AA18" s="5">
        <v>2678.7398865133873</v>
      </c>
      <c r="AB18" s="5">
        <v>2243.3781720006373</v>
      </c>
      <c r="AC18" s="5">
        <v>2384.42763620615</v>
      </c>
      <c r="AD18" s="5">
        <v>1023.1643964480609</v>
      </c>
      <c r="AE18" s="5">
        <v>2967.341852993879</v>
      </c>
      <c r="AF18" s="5">
        <v>3072.2255575526506</v>
      </c>
      <c r="AG18" s="5">
        <v>3858.5981641486287</v>
      </c>
      <c r="AH18" s="5">
        <v>2518.643239930272</v>
      </c>
      <c r="AI18" s="5">
        <v>3463.7391163781285</v>
      </c>
      <c r="AJ18" s="5">
        <v>1842.339974205941</v>
      </c>
      <c r="AK18" s="5">
        <v>4297.2091562747955</v>
      </c>
      <c r="AL18" s="5">
        <v>2397.543792715296</v>
      </c>
      <c r="AM18" s="5">
        <v>1957.4510441690218</v>
      </c>
      <c r="AN18" s="5">
        <v>2395.6438919343054</v>
      </c>
      <c r="AO18" s="5">
        <v>2199.1634432985447</v>
      </c>
      <c r="AP18" s="5">
        <v>5182.581860253587</v>
      </c>
      <c r="AQ18" s="5">
        <v>1627.6014441954903</v>
      </c>
      <c r="AR18" s="5">
        <v>3103.7388324523345</v>
      </c>
      <c r="AS18" s="5">
        <v>4216.281522454694</v>
      </c>
      <c r="AT18" s="5">
        <v>5206.20559507038</v>
      </c>
      <c r="AU18" s="5">
        <v>3768.256861852482</v>
      </c>
      <c r="AV18" s="5">
        <v>3502.861662788084</v>
      </c>
      <c r="AW18" s="5">
        <v>4719.96426159516</v>
      </c>
      <c r="AX18" s="5">
        <v>2004.9240122744814</v>
      </c>
      <c r="AY18" s="5">
        <f t="shared" si="0"/>
        <v>129388.99998175696</v>
      </c>
    </row>
    <row r="19" spans="1:51" ht="15.75" customHeight="1">
      <c r="A19" s="8" t="s">
        <v>66</v>
      </c>
      <c r="B19" s="5">
        <v>1856.1554100343492</v>
      </c>
      <c r="C19" s="5">
        <v>802.946038544178</v>
      </c>
      <c r="D19" s="5">
        <v>316.60944960988127</v>
      </c>
      <c r="E19" s="5">
        <v>696.6543398275971</v>
      </c>
      <c r="F19" s="5">
        <v>2725.0785299653653</v>
      </c>
      <c r="G19" s="5">
        <v>1218.3932343705965</v>
      </c>
      <c r="H19" s="5">
        <v>493.7301578819752</v>
      </c>
      <c r="I19" s="5">
        <v>1119.2239400446415</v>
      </c>
      <c r="J19" s="5">
        <v>688.9849860060494</v>
      </c>
      <c r="K19" s="5">
        <v>957.2990653803572</v>
      </c>
      <c r="L19" s="5">
        <v>928.6533088097349</v>
      </c>
      <c r="M19" s="5">
        <v>737.1213102391921</v>
      </c>
      <c r="N19" s="5">
        <v>708.7160193882883</v>
      </c>
      <c r="O19" s="5">
        <v>631.8293699151836</v>
      </c>
      <c r="P19" s="5">
        <v>414.92378091067076</v>
      </c>
      <c r="Q19" s="5">
        <v>602.1289536692202</v>
      </c>
      <c r="R19" s="5">
        <v>1049.7801607053261</v>
      </c>
      <c r="S19" s="5">
        <v>1471.0186575478874</v>
      </c>
      <c r="T19" s="5">
        <v>562.4619087952888</v>
      </c>
      <c r="U19" s="5">
        <v>554.6800233954564</v>
      </c>
      <c r="V19" s="5">
        <v>1447.6424828320742</v>
      </c>
      <c r="W19" s="5">
        <v>1163.695772643201</v>
      </c>
      <c r="X19" s="5">
        <v>1409.9797869473696</v>
      </c>
      <c r="Y19" s="5">
        <v>499.56422785576433</v>
      </c>
      <c r="Z19" s="5">
        <v>1120.4467559196055</v>
      </c>
      <c r="AA19" s="5">
        <v>1256.715991070494</v>
      </c>
      <c r="AB19" s="5">
        <v>918.1628679110436</v>
      </c>
      <c r="AC19" s="5">
        <v>1048.2452294044197</v>
      </c>
      <c r="AD19" s="5">
        <v>390.0907858014107</v>
      </c>
      <c r="AE19" s="5">
        <v>1312.0070634701406</v>
      </c>
      <c r="AF19" s="5">
        <v>994.7099418193102</v>
      </c>
      <c r="AG19" s="5">
        <v>2166.101073216647</v>
      </c>
      <c r="AH19" s="5">
        <v>924.5931758191437</v>
      </c>
      <c r="AI19" s="5">
        <v>1535.3876233398914</v>
      </c>
      <c r="AJ19" s="5">
        <v>918.4093479649164</v>
      </c>
      <c r="AK19" s="5">
        <v>2188.514621734619</v>
      </c>
      <c r="AL19" s="5">
        <v>1150.7926202304661</v>
      </c>
      <c r="AM19" s="5">
        <v>749.641926754266</v>
      </c>
      <c r="AN19" s="5">
        <v>959.7986324690282</v>
      </c>
      <c r="AO19" s="5">
        <v>900.8695615497418</v>
      </c>
      <c r="AP19" s="5">
        <v>3088.4111110242084</v>
      </c>
      <c r="AQ19" s="5">
        <v>632.7175441278378</v>
      </c>
      <c r="AR19" s="5">
        <v>1915.0271261981688</v>
      </c>
      <c r="AS19" s="5">
        <v>1938.3999662082642</v>
      </c>
      <c r="AT19" s="5">
        <v>2841.657165290322</v>
      </c>
      <c r="AU19" s="5">
        <v>2036.9405692797154</v>
      </c>
      <c r="AV19" s="5">
        <v>1695.1163714545837</v>
      </c>
      <c r="AW19" s="5">
        <v>2721.6517719849944</v>
      </c>
      <c r="AX19" s="5">
        <v>662.3202325999737</v>
      </c>
      <c r="AY19" s="5">
        <f t="shared" si="0"/>
        <v>59123.99999196286</v>
      </c>
    </row>
    <row r="20" spans="1:51" ht="15.75" customHeight="1">
      <c r="A20" s="8" t="s">
        <v>67</v>
      </c>
      <c r="B20" s="5">
        <v>1149.3910681059351</v>
      </c>
      <c r="C20" s="5">
        <v>476.05759945046157</v>
      </c>
      <c r="D20" s="5">
        <v>202.68469454161823</v>
      </c>
      <c r="E20" s="5">
        <v>632.8826362267137</v>
      </c>
      <c r="F20" s="5">
        <v>2796.9626413623337</v>
      </c>
      <c r="G20" s="5">
        <v>944.6147869761335</v>
      </c>
      <c r="H20" s="5">
        <v>308.4193052682094</v>
      </c>
      <c r="I20" s="5">
        <v>760.5985141545534</v>
      </c>
      <c r="J20" s="5">
        <v>427.5465400898829</v>
      </c>
      <c r="K20" s="5">
        <v>838.715572272893</v>
      </c>
      <c r="L20" s="5">
        <v>649.2446905887919</v>
      </c>
      <c r="M20" s="5">
        <v>493.2449826709926</v>
      </c>
      <c r="N20" s="5">
        <v>410.2383974455297</v>
      </c>
      <c r="O20" s="5">
        <v>455.51416088611586</v>
      </c>
      <c r="P20" s="5">
        <v>287.80477993009845</v>
      </c>
      <c r="Q20" s="5">
        <v>465.1072733849287</v>
      </c>
      <c r="R20" s="5">
        <v>784.3657193873078</v>
      </c>
      <c r="S20" s="5">
        <v>1079.5727156095672</v>
      </c>
      <c r="T20" s="5">
        <v>480.60952891781926</v>
      </c>
      <c r="U20" s="5">
        <v>449.57257562689483</v>
      </c>
      <c r="V20" s="5">
        <v>1062.8526909202337</v>
      </c>
      <c r="W20" s="5">
        <v>666.11159555614</v>
      </c>
      <c r="X20" s="5">
        <v>943.6890390366316</v>
      </c>
      <c r="Y20" s="5">
        <v>624.5116958916187</v>
      </c>
      <c r="Z20" s="5">
        <v>739.3456652673776</v>
      </c>
      <c r="AA20" s="5">
        <v>823.839788782585</v>
      </c>
      <c r="AB20" s="5">
        <v>672.565299778711</v>
      </c>
      <c r="AC20" s="5">
        <v>908.562324218452</v>
      </c>
      <c r="AD20" s="5">
        <v>242.49766833541798</v>
      </c>
      <c r="AE20" s="5">
        <v>1001.7561045089969</v>
      </c>
      <c r="AF20" s="5">
        <v>829.6460211537778</v>
      </c>
      <c r="AG20" s="5">
        <v>1515.7850629519671</v>
      </c>
      <c r="AH20" s="5">
        <v>807.4298748970032</v>
      </c>
      <c r="AI20" s="5">
        <v>1536.492334023118</v>
      </c>
      <c r="AJ20" s="5">
        <v>779.1725994683802</v>
      </c>
      <c r="AK20" s="5">
        <v>2001.9747139960527</v>
      </c>
      <c r="AL20" s="5">
        <v>1021.649040712975</v>
      </c>
      <c r="AM20" s="5">
        <v>526.1275537349284</v>
      </c>
      <c r="AN20" s="5">
        <v>713.9919703984633</v>
      </c>
      <c r="AO20" s="5">
        <v>977.1589590923395</v>
      </c>
      <c r="AP20" s="5">
        <v>2975.7790364399552</v>
      </c>
      <c r="AQ20" s="5">
        <v>542.2637482056161</v>
      </c>
      <c r="AR20" s="5">
        <v>1763.1622675280087</v>
      </c>
      <c r="AS20" s="5">
        <v>1116.3915206929669</v>
      </c>
      <c r="AT20" s="5">
        <v>2727.9419381908374</v>
      </c>
      <c r="AU20" s="5">
        <v>1801.2088580280542</v>
      </c>
      <c r="AV20" s="5">
        <v>1043.4173196218035</v>
      </c>
      <c r="AW20" s="5">
        <v>2444.242852157913</v>
      </c>
      <c r="AX20" s="5">
        <v>712.2842669710517</v>
      </c>
      <c r="AY20" s="5">
        <f t="shared" si="0"/>
        <v>47614.99999345816</v>
      </c>
    </row>
    <row r="21" spans="1:51" ht="15.75" customHeight="1">
      <c r="A21" s="8" t="s">
        <v>68</v>
      </c>
      <c r="B21" s="5">
        <v>765.9408369127195</v>
      </c>
      <c r="C21" s="5">
        <v>462.39292378909886</v>
      </c>
      <c r="D21" s="5">
        <v>342.24297544918954</v>
      </c>
      <c r="E21" s="5">
        <v>519.2059669941664</v>
      </c>
      <c r="F21" s="5">
        <v>2517.659152342472</v>
      </c>
      <c r="G21" s="5">
        <v>984.3297781406436</v>
      </c>
      <c r="H21" s="5">
        <v>294.9299250692129</v>
      </c>
      <c r="I21" s="5">
        <v>653.1397414542735</v>
      </c>
      <c r="J21" s="5">
        <v>476.11999083077535</v>
      </c>
      <c r="K21" s="5">
        <v>824.5149596368428</v>
      </c>
      <c r="L21" s="5">
        <v>468.6045276313089</v>
      </c>
      <c r="M21" s="5">
        <v>702.5357833653688</v>
      </c>
      <c r="N21" s="5">
        <v>523.2028316631913</v>
      </c>
      <c r="O21" s="5">
        <v>661.5047151993494</v>
      </c>
      <c r="P21" s="5">
        <v>384.7148293770151</v>
      </c>
      <c r="Q21" s="5">
        <v>369.0316212028265</v>
      </c>
      <c r="R21" s="5">
        <v>580.244821366854</v>
      </c>
      <c r="S21" s="5">
        <v>674.6427442182321</v>
      </c>
      <c r="T21" s="5">
        <v>415.76108648924856</v>
      </c>
      <c r="U21" s="5">
        <v>631.2058299416676</v>
      </c>
      <c r="V21" s="5">
        <v>899.8920197896659</v>
      </c>
      <c r="W21" s="5">
        <v>717.8195101320744</v>
      </c>
      <c r="X21" s="5">
        <v>1090.4431582153775</v>
      </c>
      <c r="Y21" s="5">
        <v>521.6143708396703</v>
      </c>
      <c r="Z21" s="5">
        <v>583.6636968422681</v>
      </c>
      <c r="AA21" s="5">
        <v>1017.9422530699521</v>
      </c>
      <c r="AB21" s="5">
        <v>695.0961536848336</v>
      </c>
      <c r="AC21" s="5">
        <v>997.4428088534623</v>
      </c>
      <c r="AD21" s="5">
        <v>186.87436112761497</v>
      </c>
      <c r="AE21" s="5">
        <v>754.8090337469475</v>
      </c>
      <c r="AF21" s="5">
        <v>560.0655235303566</v>
      </c>
      <c r="AG21" s="5">
        <v>1524.6345405187458</v>
      </c>
      <c r="AH21" s="5">
        <v>681.8961673006415</v>
      </c>
      <c r="AI21" s="5">
        <v>1470.8688223212957</v>
      </c>
      <c r="AJ21" s="5">
        <v>528.7143186349422</v>
      </c>
      <c r="AK21" s="5">
        <v>2330.9464767575264</v>
      </c>
      <c r="AL21" s="5">
        <v>1230.67286731489</v>
      </c>
      <c r="AM21" s="5">
        <v>456.6929512657225</v>
      </c>
      <c r="AN21" s="5">
        <v>630.3612685443368</v>
      </c>
      <c r="AO21" s="5">
        <v>983.6436341778608</v>
      </c>
      <c r="AP21" s="5">
        <v>4157.057089489885</v>
      </c>
      <c r="AQ21" s="5">
        <v>729.2330415556207</v>
      </c>
      <c r="AR21" s="5">
        <v>2502.9803593397373</v>
      </c>
      <c r="AS21" s="5">
        <v>989.8838756261393</v>
      </c>
      <c r="AT21" s="5">
        <v>3075.357048489386</v>
      </c>
      <c r="AU21" s="5">
        <v>1895.389083980117</v>
      </c>
      <c r="AV21" s="5">
        <v>777.5170395725872</v>
      </c>
      <c r="AW21" s="5">
        <v>3483.5542959189042</v>
      </c>
      <c r="AX21" s="5">
        <v>610.0091826949501</v>
      </c>
      <c r="AY21" s="5">
        <f t="shared" si="0"/>
        <v>49336.99999440997</v>
      </c>
    </row>
    <row r="22" spans="1:51" s="7" customFormat="1" ht="12.75">
      <c r="A22" s="9" t="s">
        <v>69</v>
      </c>
      <c r="B22" s="6">
        <f>75000-((((B5/2)-(SUM(B6:B15))))/B16)*5000</f>
        <v>74923.62275318822</v>
      </c>
      <c r="C22" s="6">
        <f>50000-((((C5/2)-(SUM(C6:C14))))/C15)*5000</f>
        <v>49813.49796517161</v>
      </c>
      <c r="D22" s="6">
        <f>30000-((((D5/2)-(SUM(D6:D10))))/D11)*5000</f>
        <v>32117.72692466153</v>
      </c>
      <c r="E22" s="6">
        <f>40000-((((E5/2)-(SUM(E6:E12))))/E13)*5000</f>
        <v>38428.40144911412</v>
      </c>
      <c r="F22" s="6">
        <f>75000-((((F5/2)-(SUM(F6:F16)))))/F17*5000</f>
        <v>74953.80380053198</v>
      </c>
      <c r="G22" s="6">
        <f>45000-((((G5/2)-(SUM(G6:G13)))))/G14*5000</f>
        <v>44816.896513761174</v>
      </c>
      <c r="H22" s="6">
        <f>30000-((((H5/2)-(SUM(H6:H10))))/H11)*5000</f>
        <v>25949.348854937998</v>
      </c>
      <c r="I22" s="6">
        <f>45000-((((I5/2)-(SUM(I6:I13)))))/I14*5000</f>
        <v>42608.2349867323</v>
      </c>
      <c r="J22" s="6">
        <f>30000-((((J5/2)-(SUM(J6:J10))))/J11)*5000</f>
        <v>25759.57685751558</v>
      </c>
      <c r="K22" s="6">
        <f>45000-((((K5/2)-(SUM(K6:K13)))))/K14*5000</f>
        <v>41766.01000864041</v>
      </c>
      <c r="L22" s="6">
        <f>40000-((((L5/2)-(SUM(L6:L12))))/L13)*5000</f>
        <v>36523.14101653874</v>
      </c>
      <c r="M22" s="6">
        <f>35000-((((M5/2)-(SUM(M6:M11)))))/M12*5000</f>
        <v>33527.178245111754</v>
      </c>
      <c r="N22" s="6">
        <f>35000-((((N5/2)-(SUM(N6:N11)))))/N12*5000</f>
        <v>33651.519328793955</v>
      </c>
      <c r="O22" s="6">
        <f>30000-((((O5/2)-(SUM(O6:O10))))/O11)*5000</f>
        <v>25214.935125961238</v>
      </c>
      <c r="P22" s="6">
        <f>30000-((((P5/2)-(SUM(P6:P10))))/P11)*5000</f>
        <v>25240.87764897559</v>
      </c>
      <c r="Q22" s="6">
        <f>35000-((((Q5/2)-(SUM(Q6:Q11)))))/Q12*5000</f>
        <v>30978.077158242984</v>
      </c>
      <c r="R22" s="6">
        <f>50000-((((R5/2)-(SUM(R6:R14))))/R15)*5000</f>
        <v>48890.231204461365</v>
      </c>
      <c r="S22" s="6">
        <f>50000-((((S5/2)-(SUM(S6:S14))))/S15)*5000</f>
        <v>47834.949372226474</v>
      </c>
      <c r="T22" s="6">
        <f>35000-((((T5/2)-(SUM(T6:T11)))))/T12*5000</f>
        <v>34949.26682417098</v>
      </c>
      <c r="U22" s="6">
        <f>40000-((((U5/2)-(SUM(U6:U12))))/U13)*5000</f>
        <v>38679.54856286015</v>
      </c>
      <c r="V22" s="6">
        <f>50000-((((V5/2)-(SUM(V6:V14))))/V15)*5000</f>
        <v>49898.099368649244</v>
      </c>
      <c r="W22" s="6">
        <f>45000-((((W5/2)-(SUM(W6:W13)))))/W14*5000</f>
        <v>44402.17232775016</v>
      </c>
      <c r="X22" s="6">
        <f>50000-((((X5/2)-(SUM(X6:X14))))/X15)*5000</f>
        <v>49591.50645345555</v>
      </c>
      <c r="Y22" s="6">
        <f>35000-((((Y5/2)-(SUM(Y6:Y11)))))/Y12*5000</f>
        <v>33440.26244791362</v>
      </c>
      <c r="Z22" s="6">
        <f>45000-((((Z5/2)-(SUM(Z6:Z13)))))/Z14*5000</f>
        <v>40221.733003923844</v>
      </c>
      <c r="AA22" s="6">
        <f>45000-((((AA5/2)-(SUM(AA6:AA13)))))/AA14*5000</f>
        <v>41350.190461358725</v>
      </c>
      <c r="AB22" s="6">
        <f>40000-((((AB5/2)-(SUM(AB6:AB12))))/AB13)*5000</f>
        <v>39479.839373284805</v>
      </c>
      <c r="AC22" s="6">
        <f>40000-((((AC5/2)-(SUM(AC6:AC12))))/AC13)*5000</f>
        <v>35959.99573519314</v>
      </c>
      <c r="AD22" s="6">
        <f>30000-((((AD5/2)-(SUM(AD6:AD10))))/AD11)*5000</f>
        <v>26270.14345477837</v>
      </c>
      <c r="AE22" s="6">
        <f>50000-((((AE5/2)-(SUM(AE6:AE14))))/AE15)*5000</f>
        <v>48770.676176752335</v>
      </c>
      <c r="AF22" s="6">
        <f>50000-((((AF5/2)-(SUM(AF6:AF14))))/AF15)*5000</f>
        <v>48386.22876882317</v>
      </c>
      <c r="AG22" s="6">
        <f>50000-((((AG5/2)-(SUM(AG6:AG14))))/AG15)*5000</f>
        <v>45816.25313974881</v>
      </c>
      <c r="AH22" s="6">
        <f>40000-((((AH5/2)-(SUM(AH6:AH12))))/AH13)*5000</f>
        <v>35537.57166689658</v>
      </c>
      <c r="AI22" s="6">
        <f>45000-((((AI5/2)-(SUM(AI6:AI13)))))/AI14*5000</f>
        <v>40404.33568483356</v>
      </c>
      <c r="AJ22" s="6">
        <f>40000-((((AJ5/2)-(SUM(AJ6:AJ12))))/AJ13)*5000</f>
        <v>37564.69659756085</v>
      </c>
      <c r="AK22" s="6">
        <f>50000-((((AK5/2)-(SUM(AK6:AK14))))/AK15)*5000</f>
        <v>49910.72367963647</v>
      </c>
      <c r="AL22" s="6">
        <f>40000-((((AL5/2)-(SUM(AL6:AL12))))/AL13)*5000</f>
        <v>39008.15695216262</v>
      </c>
      <c r="AM22" s="6">
        <f>40000-((((AM5/2)-(SUM(AM6:AM12))))/AM13)*5000</f>
        <v>38002.69852350147</v>
      </c>
      <c r="AN22" s="6">
        <f>50000-((((AN5/2)-(SUM(AN6:AN14))))/AN15)*5000</f>
        <v>49508.19458364412</v>
      </c>
      <c r="AO22" s="6">
        <f>40000-((((AO5/2)-(SUM(AO6:AO12))))/AO13)*5000</f>
        <v>37976.51270309952</v>
      </c>
      <c r="AP22" s="6">
        <f>75000-((((AP5/2)-(SUM(AP6:AP15))))/AP16)*5000</f>
        <v>71072.2656582817</v>
      </c>
      <c r="AQ22" s="6">
        <f>35000-((((AQ5/2)-(SUM(AQ6:AQ11)))))/AQ12*5000</f>
        <v>30376.26061743627</v>
      </c>
      <c r="AR22" s="6">
        <f>35000-((((AR5/2)-(SUM(AR6:AR11)))))/AR12*5000</f>
        <v>30502.58315997978</v>
      </c>
      <c r="AS22" s="6">
        <f>75000-((((AS5/2)-(SUM(AS6:AS15))))/AS16)*5000</f>
        <v>73493.23881382216</v>
      </c>
      <c r="AT22" s="6">
        <f>75000-((((AT5/2)-(SUM(AT6:AT15))))/AT16)*5000</f>
        <v>70648.19401438955</v>
      </c>
      <c r="AU22" s="6">
        <f>45000-((((AU5/2)-(SUM(AU6:AU13)))))/AU14*5000</f>
        <v>40255.15942617151</v>
      </c>
      <c r="AV22" s="6">
        <f>50000-((((AV5/2)-(SUM(AV6:AV14))))/AV15)*5000</f>
        <v>45861.29692498779</v>
      </c>
      <c r="AW22" s="6">
        <f>75000-((((AW5/2)-(SUM(AW6:AW15))))/AW16)*5000</f>
        <v>73633.69098708831</v>
      </c>
      <c r="AX22" s="6">
        <f>35000-((((AX5/2)-(SUM(AX6:AX11)))))/AX12*5000</f>
        <v>30880.052326423734</v>
      </c>
      <c r="AY22" s="6">
        <f>45000-((((AY5/2)-(SUM(AY6:AY13)))))/AY14*5000</f>
        <v>44157.83222924493</v>
      </c>
    </row>
  </sheetData>
  <mergeCells count="2">
    <mergeCell ref="A1:D1"/>
    <mergeCell ref="A2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OFM - Forecasting</dc:creator>
  <cp:keywords/>
  <dc:description/>
  <cp:lastModifiedBy>OFM - Forecasting</cp:lastModifiedBy>
  <dcterms:created xsi:type="dcterms:W3CDTF">2004-07-06T22:36:16Z</dcterms:created>
  <dcterms:modified xsi:type="dcterms:W3CDTF">2006-06-29T20:56:49Z</dcterms:modified>
  <cp:category/>
  <cp:version/>
  <cp:contentType/>
  <cp:contentStatus/>
</cp:coreProperties>
</file>