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cmsoly1024\OFM\OFM\SWA\Systems\DebtBook\Resources\"/>
    </mc:Choice>
  </mc:AlternateContent>
  <xr:revisionPtr revIDLastSave="0" documentId="13_ncr:1_{24C4A60A-1089-4E20-B03A-A1076ACD9B62}" xr6:coauthVersionLast="47" xr6:coauthVersionMax="47" xr10:uidLastSave="{00000000-0000-0000-0000-000000000000}"/>
  <bookViews>
    <workbookView xWindow="28680" yWindow="-120" windowWidth="29040" windowHeight="15840" tabRatio="826" xr2:uid="{6F3BAF9A-C11A-411C-B234-A4C88EEF668E}"/>
  </bookViews>
  <sheets>
    <sheet name="Instructions" sheetId="3" r:id="rId1"/>
    <sheet name="Modified Acc-DebtBook Example" sheetId="4" r:id="rId2"/>
    <sheet name="Modified Accrual - Governmental" sheetId="1" r:id="rId3"/>
    <sheet name="Full Accrual - Proprietary" sheetId="5" r:id="rId4"/>
    <sheet name="Short-Term Amount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5" l="1"/>
  <c r="N26" i="5" s="1"/>
  <c r="O34" i="1"/>
  <c r="O13" i="1"/>
  <c r="C52" i="7"/>
  <c r="D52" i="7"/>
  <c r="E52" i="7"/>
  <c r="F52" i="7"/>
  <c r="G52" i="7"/>
  <c r="H52" i="7"/>
  <c r="I52" i="7"/>
  <c r="J52" i="7"/>
  <c r="K52" i="7"/>
  <c r="L52" i="7"/>
  <c r="P52" i="7"/>
  <c r="Q52" i="7"/>
  <c r="R52" i="7"/>
  <c r="T52" i="7"/>
  <c r="U52" i="7"/>
  <c r="V52" i="7"/>
  <c r="X52" i="7"/>
  <c r="AB52" i="7"/>
  <c r="AC52" i="7"/>
  <c r="AD52" i="7"/>
  <c r="AE52" i="7"/>
  <c r="AF52" i="7"/>
  <c r="AG52" i="7"/>
  <c r="AH52" i="7"/>
  <c r="AI52" i="7"/>
  <c r="AJ52" i="7"/>
  <c r="AK52" i="7"/>
  <c r="AO52" i="7"/>
  <c r="AP52" i="7"/>
  <c r="AQ52" i="7"/>
  <c r="AS52" i="7"/>
  <c r="AT52" i="7"/>
  <c r="AU52" i="7"/>
  <c r="AW52" i="7"/>
  <c r="BA52" i="7"/>
  <c r="BB52" i="7"/>
  <c r="BC52" i="7"/>
  <c r="BD52" i="7"/>
  <c r="BE52" i="7"/>
  <c r="BF52" i="7"/>
  <c r="BG52" i="7"/>
  <c r="BH52" i="7"/>
  <c r="BI52" i="7"/>
  <c r="BJ52" i="7"/>
  <c r="BN52" i="7"/>
  <c r="BO52" i="7"/>
  <c r="BP52" i="7"/>
  <c r="BR52" i="7"/>
  <c r="BS52" i="7"/>
  <c r="BT52" i="7"/>
  <c r="BV52" i="7"/>
  <c r="BZ52" i="7"/>
  <c r="CA52" i="7"/>
  <c r="CB52" i="7"/>
  <c r="CC52" i="7"/>
  <c r="CD52" i="7"/>
  <c r="CE52" i="7"/>
  <c r="CF52" i="7"/>
  <c r="CG52" i="7"/>
  <c r="CH52" i="7"/>
  <c r="CI52" i="7"/>
  <c r="CM52" i="7"/>
  <c r="CN52" i="7"/>
  <c r="CO52" i="7"/>
  <c r="CQ52" i="7"/>
  <c r="CR52" i="7"/>
  <c r="CS52" i="7"/>
  <c r="CU52" i="7"/>
  <c r="CY52" i="7"/>
  <c r="CZ52" i="7"/>
  <c r="DA52" i="7"/>
  <c r="DB52" i="7"/>
  <c r="DC52" i="7"/>
  <c r="DD52" i="7"/>
  <c r="DE52" i="7"/>
  <c r="DF52" i="7"/>
  <c r="DG52" i="7"/>
  <c r="DH52" i="7"/>
  <c r="DL52" i="7"/>
  <c r="DM52" i="7"/>
  <c r="DN52" i="7"/>
  <c r="DP52" i="7"/>
  <c r="DQ52" i="7"/>
  <c r="DR52" i="7"/>
  <c r="DT52" i="7"/>
  <c r="DX52" i="7"/>
  <c r="DY52" i="7"/>
  <c r="DZ52" i="7"/>
  <c r="EA52" i="7"/>
  <c r="EB52" i="7"/>
  <c r="EC52" i="7"/>
  <c r="ED52" i="7"/>
  <c r="EE52" i="7"/>
  <c r="EF52" i="7"/>
  <c r="EG52" i="7"/>
  <c r="EK52" i="7"/>
  <c r="EL52" i="7"/>
  <c r="EM52" i="7"/>
  <c r="EO52" i="7"/>
  <c r="EP52" i="7"/>
  <c r="EQ52" i="7"/>
  <c r="ES52" i="7"/>
  <c r="EW52" i="7"/>
  <c r="EX52" i="7"/>
  <c r="EY52" i="7"/>
  <c r="EZ52" i="7"/>
  <c r="FA52" i="7"/>
  <c r="FB52" i="7"/>
  <c r="FC52" i="7"/>
  <c r="FD52" i="7"/>
  <c r="FE52" i="7"/>
  <c r="FF52" i="7"/>
  <c r="FJ52" i="7"/>
  <c r="FK52" i="7"/>
  <c r="FL52" i="7"/>
  <c r="FN52" i="7"/>
  <c r="FO52" i="7"/>
  <c r="FP52" i="7"/>
  <c r="FR52" i="7"/>
  <c r="FV52" i="7"/>
  <c r="FW52" i="7"/>
  <c r="FX52" i="7"/>
  <c r="FY52" i="7"/>
  <c r="FZ52" i="7"/>
  <c r="GA52" i="7"/>
  <c r="GB52" i="7"/>
  <c r="GC52" i="7"/>
  <c r="GD52" i="7"/>
  <c r="GE52" i="7"/>
  <c r="GI52" i="7"/>
  <c r="GJ52" i="7"/>
  <c r="GK52" i="7"/>
  <c r="GM52" i="7"/>
  <c r="GN52" i="7"/>
  <c r="GO52" i="7"/>
  <c r="GQ52" i="7"/>
  <c r="GU52" i="7"/>
  <c r="GV52" i="7"/>
  <c r="GW52" i="7"/>
  <c r="GX52" i="7"/>
  <c r="GY52" i="7"/>
  <c r="GZ52" i="7"/>
  <c r="HA52" i="7"/>
  <c r="HB52" i="7"/>
  <c r="HC52" i="7"/>
  <c r="HD52" i="7"/>
  <c r="HH52" i="7"/>
  <c r="HI52" i="7"/>
  <c r="HJ52" i="7"/>
  <c r="HL52" i="7"/>
  <c r="HM52" i="7"/>
  <c r="HN52" i="7"/>
  <c r="HP52" i="7"/>
  <c r="HT52" i="7"/>
  <c r="HU52" i="7"/>
  <c r="HV52" i="7"/>
  <c r="HW52" i="7"/>
  <c r="HX52" i="7"/>
  <c r="HY52" i="7"/>
  <c r="HZ52" i="7"/>
  <c r="IA52" i="7"/>
  <c r="IB52" i="7"/>
  <c r="IC52" i="7"/>
  <c r="IG52" i="7"/>
  <c r="IH52" i="7"/>
  <c r="II52" i="7"/>
  <c r="IK52" i="7"/>
  <c r="IL52" i="7"/>
  <c r="IM52" i="7"/>
  <c r="IO52" i="7"/>
  <c r="IS52" i="7"/>
  <c r="IT52" i="7"/>
  <c r="IU52" i="7"/>
  <c r="IV52" i="7"/>
  <c r="IW52" i="7"/>
  <c r="IX52" i="7"/>
  <c r="IY52" i="7"/>
  <c r="IZ52" i="7"/>
  <c r="JA52" i="7"/>
  <c r="JB52" i="7"/>
  <c r="JF52" i="7"/>
  <c r="JG52" i="7"/>
  <c r="JH52" i="7"/>
  <c r="JJ52" i="7"/>
  <c r="JK52" i="7"/>
  <c r="JL52" i="7"/>
  <c r="JN52" i="7"/>
  <c r="JR52" i="7"/>
  <c r="JS52" i="7"/>
  <c r="JT52" i="7"/>
  <c r="JU52" i="7"/>
  <c r="JV52" i="7"/>
  <c r="JW52" i="7"/>
  <c r="JX52" i="7"/>
  <c r="JY52" i="7"/>
  <c r="JZ52" i="7"/>
  <c r="KA52" i="7"/>
  <c r="KE52" i="7"/>
  <c r="KF52" i="7"/>
  <c r="KG52" i="7"/>
  <c r="KI52" i="7"/>
  <c r="KJ52" i="7"/>
  <c r="KK52" i="7"/>
  <c r="KM52" i="7"/>
  <c r="KQ52" i="7"/>
  <c r="KR52" i="7"/>
  <c r="KS52" i="7"/>
  <c r="KT52" i="7"/>
  <c r="KU52" i="7"/>
  <c r="KV52" i="7"/>
  <c r="KW52" i="7"/>
  <c r="KX52" i="7"/>
  <c r="KY52" i="7"/>
  <c r="KZ52" i="7"/>
  <c r="LD52" i="7"/>
  <c r="LE52" i="7"/>
  <c r="LF52" i="7"/>
  <c r="LH52" i="7"/>
  <c r="LI52" i="7"/>
  <c r="LJ52" i="7"/>
  <c r="LL52" i="7"/>
  <c r="LP52" i="7"/>
  <c r="LQ52" i="7"/>
  <c r="LR52" i="7"/>
  <c r="LS52" i="7"/>
  <c r="LT52" i="7"/>
  <c r="LU52" i="7"/>
  <c r="LV52" i="7"/>
  <c r="LW52" i="7"/>
  <c r="LX52" i="7"/>
  <c r="LY52" i="7"/>
  <c r="MC52" i="7"/>
  <c r="MD52" i="7"/>
  <c r="ME52" i="7"/>
  <c r="MG52" i="7"/>
  <c r="MH52" i="7"/>
  <c r="MI52" i="7"/>
  <c r="MK52" i="7"/>
  <c r="MO52" i="7"/>
  <c r="MP52" i="7"/>
  <c r="MQ52" i="7"/>
  <c r="MR52" i="7"/>
  <c r="MS52" i="7"/>
  <c r="MT52" i="7"/>
  <c r="MU52" i="7"/>
  <c r="MV52" i="7"/>
  <c r="MW52" i="7"/>
  <c r="MX52" i="7"/>
  <c r="NB52" i="7"/>
  <c r="NC52" i="7"/>
  <c r="ND52" i="7"/>
  <c r="NF52" i="7"/>
  <c r="NG52" i="7"/>
  <c r="NH52" i="7"/>
  <c r="NJ52" i="7"/>
  <c r="NN52" i="7"/>
  <c r="NO52" i="7"/>
  <c r="NP52" i="7"/>
  <c r="NQ52" i="7"/>
  <c r="NR52" i="7"/>
  <c r="NS52" i="7"/>
  <c r="NT52" i="7"/>
  <c r="NU52" i="7"/>
  <c r="NV52" i="7"/>
  <c r="NW52" i="7"/>
  <c r="OA52" i="7"/>
  <c r="OB52" i="7"/>
  <c r="OC52" i="7"/>
  <c r="OE52" i="7"/>
  <c r="OF52" i="7"/>
  <c r="OG52" i="7"/>
  <c r="OI52" i="7"/>
  <c r="OM52" i="7"/>
  <c r="ON52" i="7"/>
  <c r="OO52" i="7"/>
  <c r="OP52" i="7"/>
  <c r="OQ52" i="7"/>
  <c r="OR52" i="7"/>
  <c r="OS52" i="7"/>
  <c r="OT52" i="7"/>
  <c r="OU52" i="7"/>
  <c r="OV52" i="7"/>
  <c r="OZ52" i="7"/>
  <c r="PA52" i="7"/>
  <c r="PB52" i="7"/>
  <c r="PD52" i="7"/>
  <c r="PE52" i="7"/>
  <c r="PF52" i="7"/>
  <c r="PH52" i="7"/>
  <c r="PL52" i="7"/>
  <c r="PM52" i="7"/>
  <c r="PN52" i="7"/>
  <c r="PO52" i="7"/>
  <c r="PP52" i="7"/>
  <c r="PQ52" i="7"/>
  <c r="PR52" i="7"/>
  <c r="PS52" i="7"/>
  <c r="PT52" i="7"/>
  <c r="PU52" i="7"/>
  <c r="PY52" i="7"/>
  <c r="PZ52" i="7"/>
  <c r="QA52" i="7"/>
  <c r="QC52" i="7"/>
  <c r="QD52" i="7"/>
  <c r="QE52" i="7"/>
  <c r="QG52" i="7"/>
  <c r="QK52" i="7"/>
  <c r="QL52" i="7"/>
  <c r="QM52" i="7"/>
  <c r="QN52" i="7"/>
  <c r="QO52" i="7"/>
  <c r="QP52" i="7"/>
  <c r="QQ52" i="7"/>
  <c r="QR52" i="7"/>
  <c r="QS52" i="7"/>
  <c r="QT52" i="7"/>
  <c r="QX52" i="7"/>
  <c r="QY52" i="7"/>
  <c r="QZ52" i="7"/>
  <c r="RB52" i="7"/>
  <c r="RC52" i="7"/>
  <c r="RD52" i="7"/>
  <c r="RF52" i="7"/>
  <c r="RJ52" i="7"/>
  <c r="RK52" i="7"/>
  <c r="RL52" i="7"/>
  <c r="RM52" i="7"/>
  <c r="RN52" i="7"/>
  <c r="RO52" i="7"/>
  <c r="RP52" i="7"/>
  <c r="RQ52" i="7"/>
  <c r="RR52" i="7"/>
  <c r="RS52" i="7"/>
  <c r="RW52" i="7"/>
  <c r="RX52" i="7"/>
  <c r="RY52" i="7"/>
  <c r="SA52" i="7"/>
  <c r="SB52" i="7"/>
  <c r="SC52" i="7"/>
  <c r="SE52" i="7"/>
  <c r="SI52" i="7"/>
  <c r="SJ52" i="7"/>
  <c r="SK52" i="7"/>
  <c r="SL52" i="7"/>
  <c r="SM52" i="7"/>
  <c r="SN52" i="7"/>
  <c r="SO52" i="7"/>
  <c r="SP52" i="7"/>
  <c r="SQ52" i="7"/>
  <c r="SR52" i="7"/>
  <c r="SV52" i="7"/>
  <c r="SW52" i="7"/>
  <c r="SX52" i="7"/>
  <c r="SZ52" i="7"/>
  <c r="TA52" i="7"/>
  <c r="TB52" i="7"/>
  <c r="TD52" i="7"/>
  <c r="TH52" i="7"/>
  <c r="TI52" i="7"/>
  <c r="TJ52" i="7"/>
  <c r="TK52" i="7"/>
  <c r="TL52" i="7"/>
  <c r="TM52" i="7"/>
  <c r="TN52" i="7"/>
  <c r="TO52" i="7"/>
  <c r="TP52" i="7"/>
  <c r="TQ52" i="7"/>
  <c r="TU52" i="7"/>
  <c r="TV52" i="7"/>
  <c r="TW52" i="7"/>
  <c r="TY52" i="7"/>
  <c r="TZ52" i="7"/>
  <c r="UA52" i="7"/>
  <c r="UC52" i="7"/>
  <c r="UG52" i="7"/>
  <c r="UH52" i="7"/>
  <c r="UI52" i="7"/>
  <c r="UJ52" i="7"/>
  <c r="UK52" i="7"/>
  <c r="UL52" i="7"/>
  <c r="UM52" i="7"/>
  <c r="UN52" i="7"/>
  <c r="UO52" i="7"/>
  <c r="UP52" i="7"/>
  <c r="UT52" i="7"/>
  <c r="UU52" i="7"/>
  <c r="UV52" i="7"/>
  <c r="UX52" i="7"/>
  <c r="UY52" i="7"/>
  <c r="UZ52" i="7"/>
  <c r="VB52" i="7"/>
  <c r="VF52" i="7"/>
  <c r="VG52" i="7"/>
  <c r="VH52" i="7"/>
  <c r="VI52" i="7"/>
  <c r="VJ52" i="7"/>
  <c r="VK52" i="7"/>
  <c r="VL52" i="7"/>
  <c r="VM52" i="7"/>
  <c r="VN52" i="7"/>
  <c r="VO52" i="7"/>
  <c r="VS52" i="7"/>
  <c r="VT52" i="7"/>
  <c r="VU52" i="7"/>
  <c r="VW52" i="7"/>
  <c r="VX52" i="7"/>
  <c r="VY52" i="7"/>
  <c r="WA52" i="7"/>
  <c r="N23" i="1"/>
  <c r="N22" i="1"/>
  <c r="M22" i="5"/>
  <c r="M24" i="5" s="1"/>
  <c r="M20" i="5"/>
  <c r="M19" i="5"/>
  <c r="M27" i="5" s="1"/>
  <c r="M18" i="5"/>
  <c r="M26" i="5" s="1"/>
  <c r="M17" i="5"/>
  <c r="M12" i="5"/>
  <c r="M11" i="5"/>
  <c r="M5" i="5"/>
  <c r="M7" i="5" s="1"/>
  <c r="M5" i="1"/>
  <c r="O7" i="5"/>
  <c r="O19" i="5"/>
  <c r="O27" i="5" s="1"/>
  <c r="O5" i="5"/>
  <c r="L32" i="1"/>
  <c r="L18" i="1"/>
  <c r="K17" i="1"/>
  <c r="K8" i="1"/>
  <c r="L22" i="5"/>
  <c r="L12" i="5"/>
  <c r="K11" i="5"/>
  <c r="K5" i="5"/>
  <c r="O22" i="5"/>
  <c r="O20" i="5"/>
  <c r="O18" i="5"/>
  <c r="O17" i="5"/>
  <c r="O12" i="5"/>
  <c r="O11" i="5"/>
  <c r="F7" i="4"/>
  <c r="G7" i="4"/>
  <c r="F19" i="4"/>
  <c r="G19" i="4"/>
  <c r="F24" i="4"/>
  <c r="G24" i="4"/>
  <c r="F32" i="4"/>
  <c r="G32" i="4"/>
  <c r="O26" i="5" l="1"/>
  <c r="M32" i="1" l="1"/>
  <c r="M29" i="1"/>
  <c r="M26" i="1"/>
  <c r="M24" i="1"/>
  <c r="M23" i="1"/>
  <c r="M22" i="1"/>
  <c r="M18" i="1"/>
  <c r="M17" i="1"/>
  <c r="M11" i="1"/>
  <c r="M8" i="1"/>
  <c r="M6" i="1"/>
  <c r="O24" i="1" l="1"/>
  <c r="O6" i="1"/>
  <c r="O32" i="1"/>
  <c r="O29" i="1"/>
  <c r="O36" i="1" s="1"/>
  <c r="O26" i="1"/>
  <c r="O18" i="1" l="1"/>
  <c r="O17" i="1"/>
  <c r="O22" i="1"/>
  <c r="O23" i="1"/>
  <c r="O11" i="1"/>
  <c r="O8" i="1"/>
  <c r="O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Quichocho, Anna (OFM)</author>
  </authors>
  <commentList>
    <comment ref="N2" authorId="0" shapeId="0" xr:uid="{51C668F5-1AE4-470D-8907-6D047E4414E6}">
      <text>
        <r>
          <rPr>
            <b/>
            <sz val="9"/>
            <color indexed="81"/>
            <rFont val="Tahoma"/>
            <family val="2"/>
          </rPr>
          <t>Key:</t>
        </r>
        <r>
          <rPr>
            <sz val="9"/>
            <color indexed="81"/>
            <rFont val="Tahoma"/>
            <family val="2"/>
          </rPr>
          <t xml:space="preserve">
SO = Subobject
SSO - Sub-subobject
RS = Revenue source (Major source and source)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Quichocho, Anna (OFM)</author>
  </authors>
  <commentList>
    <comment ref="N2" authorId="0" shapeId="0" xr:uid="{C14279BA-3A34-49EF-A6FC-BFF552CDAE86}">
      <text>
        <r>
          <rPr>
            <b/>
            <sz val="9"/>
            <color indexed="81"/>
            <rFont val="Tahoma"/>
            <family val="2"/>
          </rPr>
          <t>Key:</t>
        </r>
        <r>
          <rPr>
            <sz val="9"/>
            <color indexed="81"/>
            <rFont val="Tahoma"/>
            <family val="2"/>
          </rPr>
          <t xml:space="preserve">
SO = Subobject
SSO - Sub-subobject
RS = Revenue source (Major source and source)</t>
        </r>
      </text>
    </comment>
  </commentList>
</comments>
</file>

<file path=xl/sharedStrings.xml><?xml version="1.0" encoding="utf-8"?>
<sst xmlns="http://schemas.openxmlformats.org/spreadsheetml/2006/main" count="1622" uniqueCount="240">
  <si>
    <t>Debtbook</t>
  </si>
  <si>
    <t>G/L Account #</t>
  </si>
  <si>
    <t>G/L Account Name</t>
  </si>
  <si>
    <t>Debits</t>
  </si>
  <si>
    <t>Credits</t>
  </si>
  <si>
    <t>Expenditure: Lease</t>
  </si>
  <si>
    <t>Other Financing Source: Lease Financing</t>
  </si>
  <si>
    <t>TC</t>
  </si>
  <si>
    <t>Debit GL</t>
  </si>
  <si>
    <t>Credit GL</t>
  </si>
  <si>
    <t>Account</t>
  </si>
  <si>
    <t>Lease Asset</t>
  </si>
  <si>
    <t>Lease Liability</t>
  </si>
  <si>
    <t>Amount</t>
  </si>
  <si>
    <t>SO JS</t>
  </si>
  <si>
    <t>RS 0810</t>
  </si>
  <si>
    <t>Expenditure: Interest</t>
  </si>
  <si>
    <t>Expenditure: Lease Financing Principal</t>
  </si>
  <si>
    <t>Amortization Expense</t>
  </si>
  <si>
    <t>Interest Expense</t>
  </si>
  <si>
    <t>Accrued Interest Payable</t>
  </si>
  <si>
    <t>Accumulated Amortization</t>
  </si>
  <si>
    <t>5274v</t>
  </si>
  <si>
    <t>5174v</t>
  </si>
  <si>
    <t>5112v</t>
  </si>
  <si>
    <t>SO WA</t>
  </si>
  <si>
    <t>SO PB</t>
  </si>
  <si>
    <t>174 R</t>
  </si>
  <si>
    <t>(5112v)</t>
  </si>
  <si>
    <t>(6592)</t>
  </si>
  <si>
    <t>SO WF</t>
  </si>
  <si>
    <t>337 R</t>
  </si>
  <si>
    <t>347 R</t>
  </si>
  <si>
    <t>(6525)</t>
  </si>
  <si>
    <t>(9920)</t>
  </si>
  <si>
    <t>RS 0418</t>
  </si>
  <si>
    <t>New Leases (If Applicable):</t>
  </si>
  <si>
    <t>Leases Ended (If Applicable):</t>
  </si>
  <si>
    <t>2610 for Land; 2630 for Buildings; 2650 for Equipment</t>
  </si>
  <si>
    <t>2620 for Land; 2640 for Buildings; 2660 for Equipment</t>
  </si>
  <si>
    <t>Coding Elements</t>
  </si>
  <si>
    <t>Lease Component Name</t>
  </si>
  <si>
    <t>Lease Type</t>
  </si>
  <si>
    <t>Fund</t>
  </si>
  <si>
    <t>Purpose</t>
  </si>
  <si>
    <t>Lease</t>
  </si>
  <si>
    <t>081</t>
  </si>
  <si>
    <t>Equipment</t>
  </si>
  <si>
    <t>Example Lease</t>
  </si>
  <si>
    <t>997</t>
  </si>
  <si>
    <t>999</t>
  </si>
  <si>
    <t>Cash / Lessee Lease Clearing</t>
  </si>
  <si>
    <t>Annual Activity (All Leases):</t>
  </si>
  <si>
    <t>99</t>
  </si>
  <si>
    <t>13</t>
  </si>
  <si>
    <t>AFRS Entries</t>
  </si>
  <si>
    <t>1. Record Capital Outlay and Other Financing Source</t>
  </si>
  <si>
    <t>2. Record Lease Asset</t>
  </si>
  <si>
    <t>Activity</t>
  </si>
  <si>
    <t>3. Record Lease Liability</t>
  </si>
  <si>
    <r>
      <t xml:space="preserve">4. Reclassify Short-Term Lease Liability due within the </t>
    </r>
    <r>
      <rPr>
        <i/>
        <u/>
        <sz val="11"/>
        <color theme="1"/>
        <rFont val="Calibri"/>
        <family val="2"/>
        <scheme val="minor"/>
      </rPr>
      <t>current</t>
    </r>
    <r>
      <rPr>
        <i/>
        <sz val="11"/>
        <color theme="1"/>
        <rFont val="Calibri"/>
        <family val="2"/>
        <scheme val="minor"/>
      </rPr>
      <t xml:space="preserve"> fiscal year (additional entry not in DebtBook)</t>
    </r>
  </si>
  <si>
    <t>1. Dispose of the Lease Asset and associated Accumulated Amortization</t>
  </si>
  <si>
    <t>1. Reclassify expenditures to principal and interest on leases from the subobject and sub-subobject used when payments were made</t>
  </si>
  <si>
    <t>2. Reduce the Lease Liability by the amount of principal paid</t>
  </si>
  <si>
    <t>4. Record the amortization of the Lease Asset</t>
  </si>
  <si>
    <t>AI/PI Required</t>
  </si>
  <si>
    <r>
      <rPr>
        <i/>
        <sz val="11"/>
        <rFont val="Calibri"/>
        <family val="2"/>
        <scheme val="minor"/>
      </rPr>
      <t xml:space="preserve">AI/PI Required; </t>
    </r>
    <r>
      <rPr>
        <b/>
        <i/>
        <sz val="11"/>
        <color rgb="FF00B050"/>
        <rFont val="Calibri"/>
        <family val="2"/>
        <scheme val="minor"/>
      </rPr>
      <t>ED/D200 for Land/Buildings; EH/H200 for Equipment</t>
    </r>
  </si>
  <si>
    <r>
      <rPr>
        <i/>
        <sz val="11"/>
        <rFont val="Calibri"/>
        <family val="2"/>
        <scheme val="minor"/>
      </rPr>
      <t xml:space="preserve">AI/PI Required; </t>
    </r>
    <r>
      <rPr>
        <b/>
        <i/>
        <sz val="11"/>
        <color rgb="FF00B050"/>
        <rFont val="Calibri"/>
        <family val="2"/>
        <scheme val="minor"/>
      </rPr>
      <t>ED/D201 for Land/Buildings; EH/H201 for Equipment</t>
    </r>
  </si>
  <si>
    <r>
      <rPr>
        <i/>
        <sz val="11"/>
        <rFont val="Calibri"/>
        <family val="2"/>
        <scheme val="minor"/>
      </rPr>
      <t xml:space="preserve">AI/PI Required; </t>
    </r>
    <r>
      <rPr>
        <b/>
        <i/>
        <sz val="11"/>
        <color rgb="FF00B050"/>
        <rFont val="Calibri"/>
        <family val="2"/>
        <scheme val="minor"/>
      </rPr>
      <t>Use the SSO that the payments were coded to during the fiscal year.</t>
    </r>
  </si>
  <si>
    <t>*This is the operating account making the monthly lease payments; DebtBook provides this information if it is accurately input into the software</t>
  </si>
  <si>
    <t>3. Record interest accrued in June, but paid in July</t>
  </si>
  <si>
    <t>6. Reverse entry to record interest accrued in June, but paid in July (additional entry not in Debtbook)</t>
  </si>
  <si>
    <r>
      <t xml:space="preserve">5. Reclassify Short-Term Lease Liability due within the </t>
    </r>
    <r>
      <rPr>
        <i/>
        <u/>
        <sz val="11"/>
        <color theme="1"/>
        <rFont val="Calibri"/>
        <family val="2"/>
        <scheme val="minor"/>
      </rPr>
      <t>next</t>
    </r>
    <r>
      <rPr>
        <i/>
        <sz val="11"/>
        <color theme="1"/>
        <rFont val="Calibri"/>
        <family val="2"/>
        <scheme val="minor"/>
      </rPr>
      <t xml:space="preserve"> fiscal year (additional entry not in DebtBook)</t>
    </r>
  </si>
  <si>
    <t>FM</t>
  </si>
  <si>
    <t>In DebtBook, click on "Reporting", then "Journal Entries", then "Create Export"</t>
  </si>
  <si>
    <t>Give your report a name</t>
  </si>
  <si>
    <t>Select your profile</t>
  </si>
  <si>
    <t>Select "All"</t>
  </si>
  <si>
    <t>End date is 6/30 of the current fiscal year</t>
  </si>
  <si>
    <t>Fiscal Year-End is 6/30</t>
  </si>
  <si>
    <t>Payment Entry Frequency is "Year-End"</t>
  </si>
  <si>
    <t>Accrual and Amortization Entry Frequency is "Year-End"</t>
  </si>
  <si>
    <t>Click "Create Export" and then download your report.</t>
  </si>
  <si>
    <t>Building</t>
  </si>
  <si>
    <t>To record 2025 year-end reconciliation entry for all 225 - Washington State Patrol leases.</t>
  </si>
  <si>
    <t>SRL 19-0081 (K10304-2020-1)</t>
  </si>
  <si>
    <t>LEASE ENDED</t>
  </si>
  <si>
    <t>ANNUAL ACTIVITY</t>
  </si>
  <si>
    <t>To record 2025 year-end entry for all 225 - Washington State Patrol leases.</t>
  </si>
  <si>
    <t>To record 2022 year-end reconciliation entry for all 225 - Washington State Patrol leases.</t>
  </si>
  <si>
    <t>NEW LEASE</t>
  </si>
  <si>
    <t>To record 2022 year-end entry for all 225 - Washington State Patrol leases.</t>
  </si>
  <si>
    <t>Description</t>
  </si>
  <si>
    <t>Comment</t>
  </si>
  <si>
    <t>Date</t>
  </si>
  <si>
    <t>CATEGORY</t>
  </si>
  <si>
    <t>1. Record Lease Asset/Liability</t>
  </si>
  <si>
    <t>422</t>
  </si>
  <si>
    <t>2. Record the amortization of the Lease Asset</t>
  </si>
  <si>
    <r>
      <t xml:space="preserve">3. Reclassify Short-Term Lease Liability due within the </t>
    </r>
    <r>
      <rPr>
        <i/>
        <u/>
        <sz val="11"/>
        <color theme="1"/>
        <rFont val="Calibri"/>
        <family val="2"/>
        <scheme val="minor"/>
      </rPr>
      <t>next</t>
    </r>
    <r>
      <rPr>
        <i/>
        <sz val="11"/>
        <color theme="1"/>
        <rFont val="Calibri"/>
        <family val="2"/>
        <scheme val="minor"/>
      </rPr>
      <t xml:space="preserve"> fiscal year (additional entry not in DebtBook)</t>
    </r>
  </si>
  <si>
    <t>4. Reverse entry to record interest accrued in June, but paid in July (additional entry not in Debtbook)</t>
  </si>
  <si>
    <r>
      <t xml:space="preserve">2. Reclassify Short-Term Lease Liability due within the </t>
    </r>
    <r>
      <rPr>
        <i/>
        <u/>
        <sz val="11"/>
        <color theme="1"/>
        <rFont val="Calibri"/>
        <family val="2"/>
        <scheme val="minor"/>
      </rPr>
      <t>current</t>
    </r>
    <r>
      <rPr>
        <i/>
        <sz val="11"/>
        <color theme="1"/>
        <rFont val="Calibri"/>
        <family val="2"/>
        <scheme val="minor"/>
      </rPr>
      <t xml:space="preserve"> fiscal year (additional entry not in DebtBook)</t>
    </r>
  </si>
  <si>
    <t>1a. Reclassify expenditures to principal and interest on leases from the subobject and sub-subobject used when payments were made</t>
  </si>
  <si>
    <t>1b. Record interest accrued in June, but paid in July</t>
  </si>
  <si>
    <r>
      <rPr>
        <i/>
        <sz val="11"/>
        <rFont val="Calibri"/>
        <family val="2"/>
        <scheme val="minor"/>
      </rPr>
      <t xml:space="preserve">AI/PI Required; </t>
    </r>
    <r>
      <rPr>
        <b/>
        <i/>
        <sz val="11"/>
        <color rgb="FF00B050"/>
        <rFont val="Calibri"/>
        <family val="2"/>
        <scheme val="minor"/>
      </rPr>
      <t>2620 for Land; 2640 for Buildings; 2660 for Equipment</t>
    </r>
  </si>
  <si>
    <t>Instructions</t>
  </si>
  <si>
    <t>(1)</t>
  </si>
  <si>
    <t>(2)</t>
  </si>
  <si>
    <t>(3)</t>
  </si>
  <si>
    <t>Utilize the tabs on this spreadsheet to cross-walk the DebtBook entries to the appropriate AFRS entries.</t>
  </si>
  <si>
    <t>Annually, after DebtBook has been updated with any additional leases and/or adjustments to current leases, agencies will need to pull a report to get the necessary activity to post to AFRS.</t>
  </si>
  <si>
    <t>*Status = Verified</t>
  </si>
  <si>
    <t>*Materiality = Material</t>
  </si>
  <si>
    <t>*Intra-Agency = No</t>
  </si>
  <si>
    <t>Select "Lessee"</t>
  </si>
  <si>
    <t>Start date is 7/1 of the current fiscal year</t>
  </si>
  <si>
    <t>https://support.debtbook.com/en/articles/6759924-troubleshoot-gasb-lease-journal-entry-export</t>
  </si>
  <si>
    <t>Note: There will be separate tabs for "Full Accrual" and Modified Accrual". Depending on your agency, you may have data in one or both of these tabs.</t>
  </si>
  <si>
    <t>Note: "Lease Asset" entries typically only occur when you have a new or ended lease.</t>
  </si>
  <si>
    <t>(4)</t>
  </si>
  <si>
    <t>For troubleshooting, please visit DebtBook's resource</t>
  </si>
  <si>
    <t>Review the DebtBook entries and separate out entries for NEW leases, leases that have ENDED, and other adjustments (See Modified Acc-DebtBook Example tab)</t>
  </si>
  <si>
    <t>SO/SSO EX/XXXX</t>
  </si>
  <si>
    <t>To determine the short-term portion for your AFRS entries, you will need to do the following in DebtBook:</t>
  </si>
  <si>
    <t>*Click on Profile Summary</t>
  </si>
  <si>
    <t>*Click on Fund (Top Right)</t>
  </si>
  <si>
    <t>*Click "View All Leases" (Or drill down to your specifically lease if desired)</t>
  </si>
  <si>
    <t>*Click "Compare All Schedules"</t>
  </si>
  <si>
    <t>*Click "Export Data"</t>
  </si>
  <si>
    <t>*Download the report (example below)</t>
  </si>
  <si>
    <t>*The short-term amount will be the Principal Payment for the following fiscal year (or current fiscal year if entering a new lease)</t>
  </si>
  <si>
    <t>*Navigate to the specific lease and fund (if allocated across multiple funds)</t>
  </si>
  <si>
    <t>-</t>
  </si>
  <si>
    <t>Notes</t>
  </si>
  <si>
    <t>K16356 FEDERAL WAY TOX LAB LEASE</t>
  </si>
  <si>
    <t>Latent Prints</t>
  </si>
  <si>
    <t>Monroe D7 Detachment Lease</t>
  </si>
  <si>
    <t>Fpmt-King Lake Comm Site-Sadilek</t>
  </si>
  <si>
    <t>Fpmt-Bia-Snapps-Marysville Land Lse</t>
  </si>
  <si>
    <t>Fpmt-Pinnacle Towers-Mt Defiance Ls</t>
  </si>
  <si>
    <t>Fpmt-American Tower-Haystack Lease</t>
  </si>
  <si>
    <t>Fpmt-Spectrasite Comm-Boardman Lse</t>
  </si>
  <si>
    <t>Seattle, City Of - Crime Lab Office Lease</t>
  </si>
  <si>
    <t>Refundable Deposit</t>
  </si>
  <si>
    <t>Unguaranteed Residual Value</t>
  </si>
  <si>
    <t>Guaranteed Residual Value</t>
  </si>
  <si>
    <t>Underlying Asset Type</t>
  </si>
  <si>
    <t>Buildings</t>
  </si>
  <si>
    <t>Other</t>
  </si>
  <si>
    <t>Land</t>
  </si>
  <si>
    <t>N/A</t>
  </si>
  <si>
    <t>Termination Date</t>
  </si>
  <si>
    <t>No</t>
  </si>
  <si>
    <t xml:space="preserve">Purchase Option </t>
  </si>
  <si>
    <t>Lease End Date</t>
  </si>
  <si>
    <t>Seattle City of FFD</t>
  </si>
  <si>
    <t>Vendor</t>
  </si>
  <si>
    <t>MD VENTURES TALON, LLC</t>
  </si>
  <si>
    <t>MKDS LLC</t>
  </si>
  <si>
    <t>Monroe Investment Property LLC</t>
  </si>
  <si>
    <t>SADILEK, ADAM</t>
  </si>
  <si>
    <t>WSP-Washington State Patrol</t>
  </si>
  <si>
    <t>Washington State Patrol</t>
  </si>
  <si>
    <t>PINNACLE TOWERS LLC</t>
  </si>
  <si>
    <t>AMERICAN TOWER CORPORATION</t>
  </si>
  <si>
    <t>City Of Seattle</t>
  </si>
  <si>
    <t>Link</t>
  </si>
  <si>
    <t>Source</t>
  </si>
  <si>
    <t>SWV0004183-07</t>
  </si>
  <si>
    <t>Internal Lease Identifier</t>
  </si>
  <si>
    <t>SWV0210076 - 00</t>
  </si>
  <si>
    <t>SWV0302087 - 00</t>
  </si>
  <si>
    <t>SWV0295584 - 00</t>
  </si>
  <si>
    <t>SWV0226256 - 00</t>
  </si>
  <si>
    <t/>
  </si>
  <si>
    <t>SWV0104959 - 00</t>
  </si>
  <si>
    <t>SWV0105542 - 00</t>
  </si>
  <si>
    <t>SWV0094165 - 02</t>
  </si>
  <si>
    <t>SWV0004183 - 07</t>
  </si>
  <si>
    <t>Total</t>
  </si>
  <si>
    <t>Ending Balance</t>
  </si>
  <si>
    <t>Beginning Balance</t>
  </si>
  <si>
    <t>Total Payment</t>
  </si>
  <si>
    <t>Other Payments</t>
  </si>
  <si>
    <t>Variable Payments</t>
  </si>
  <si>
    <t>Principal Payments</t>
  </si>
  <si>
    <t>Lease Payment</t>
  </si>
  <si>
    <t>Interest Expense Balance</t>
  </si>
  <si>
    <t>Interest Expense Clearing Balance</t>
  </si>
  <si>
    <t>Accrued Interest</t>
  </si>
  <si>
    <t>Non-Lease Component</t>
  </si>
  <si>
    <t>Other Reasonably Certain Payments</t>
  </si>
  <si>
    <t>Lease Incentives</t>
  </si>
  <si>
    <t>Termination Penalty</t>
  </si>
  <si>
    <t>Purchase Option</t>
  </si>
  <si>
    <t>Residual Guarantee</t>
  </si>
  <si>
    <t>Variable Based On An Index</t>
  </si>
  <si>
    <t>Variable Based on Rate</t>
  </si>
  <si>
    <t>Variable Fixed in Substance</t>
  </si>
  <si>
    <t>Fixed Payments</t>
  </si>
  <si>
    <t>03M - Municipal Criminal Justice Assist</t>
  </si>
  <si>
    <t>03L - County Criminal Justice Assistance</t>
  </si>
  <si>
    <t>02K - Death Investigations Account</t>
  </si>
  <si>
    <t>081 - State Patrol Highway Account</t>
  </si>
  <si>
    <t>001 - General Fund</t>
  </si>
  <si>
    <t>Unallocated</t>
  </si>
  <si>
    <t>All Funds</t>
  </si>
  <si>
    <t>THE CITY OF SEATTLE - K16796 -SRL 23-0086 Crime lab space bldg A</t>
  </si>
  <si>
    <t>SRL 22-0018 (K16356)</t>
  </si>
  <si>
    <t>SRL 20-0084 (K16247)</t>
  </si>
  <si>
    <t>K14237-King Lake Communication Site Lease</t>
  </si>
  <si>
    <t>C980539GSC-Phantom Lake-AT&amp;T/Cingular Radio Communication Site</t>
  </si>
  <si>
    <t>C910106GSC-D7 HQ-MARYSVILLE LAND LEASE</t>
  </si>
  <si>
    <t>C080282GSC-CCGS HOLDINGS-MT DEFIANCE COMMUNICATION SITE TOWER LEASE</t>
  </si>
  <si>
    <t>C070524GSC-ATC SPECTRASITE COMMUNICATIONS LLC-HAYSTACK COMMUNICATION SITE TOWER LEASE</t>
  </si>
  <si>
    <t>C061281GSC-3 ATC SPECTRASITE COMMUNICATIONS LLC- BOARDMAN COMMUNICATION SITE</t>
  </si>
  <si>
    <t>C030723GSC</t>
  </si>
  <si>
    <t>All</t>
  </si>
  <si>
    <t>Month-to-Month or Year-to-Year:</t>
  </si>
  <si>
    <t>Intra-Entity Lease:</t>
  </si>
  <si>
    <t>Materiality:</t>
  </si>
  <si>
    <t>Lease End Date Range:</t>
  </si>
  <si>
    <t>Lease Start Date Range:</t>
  </si>
  <si>
    <t>Underlying Asset:</t>
  </si>
  <si>
    <t>Lessee</t>
  </si>
  <si>
    <t>Lessee or Lessor:</t>
  </si>
  <si>
    <t>Lease Status:</t>
  </si>
  <si>
    <t>Lease Type:</t>
  </si>
  <si>
    <t>06-30-2039</t>
  </si>
  <si>
    <t>End Date:</t>
  </si>
  <si>
    <t>Annual</t>
  </si>
  <si>
    <t>Frequency:</t>
  </si>
  <si>
    <t>06-30-2021</t>
  </si>
  <si>
    <t>Profile as Of:</t>
  </si>
  <si>
    <t>225 - Washington State Patrol</t>
  </si>
  <si>
    <t>EXAMPLE LEASE (Governmental)</t>
  </si>
  <si>
    <t>*Lease has been Allocated to at least one Fund and the total allocation adds up to 100%</t>
  </si>
  <si>
    <t>Note: To be included in the journal entries, leases must meet the following criteria:</t>
  </si>
  <si>
    <r>
      <t xml:space="preserve">Look at Principal Payments for the </t>
    </r>
    <r>
      <rPr>
        <i/>
        <u/>
        <sz val="11"/>
        <color theme="1"/>
        <rFont val="Calibri"/>
        <family val="2"/>
        <scheme val="minor"/>
      </rPr>
      <t>current</t>
    </r>
    <r>
      <rPr>
        <i/>
        <sz val="11"/>
        <color theme="1"/>
        <rFont val="Calibri"/>
        <family val="2"/>
        <scheme val="minor"/>
      </rPr>
      <t xml:space="preserve"> year to get the amount (See Short-Term Amounts tab for more information)</t>
    </r>
  </si>
  <si>
    <r>
      <t xml:space="preserve">Look at Principal Payments for the </t>
    </r>
    <r>
      <rPr>
        <i/>
        <u/>
        <sz val="11"/>
        <color theme="1"/>
        <rFont val="Calibri"/>
        <family val="2"/>
        <scheme val="minor"/>
      </rPr>
      <t>next</t>
    </r>
    <r>
      <rPr>
        <i/>
        <sz val="11"/>
        <color theme="1"/>
        <rFont val="Calibri"/>
        <family val="2"/>
        <scheme val="minor"/>
      </rPr>
      <t xml:space="preserve"> year to get the amount (See Short-Term Amounts tab for more information)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</si>
</sst>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\/dd\/yyyy"/>
    <numFmt numFmtId="165" formatCode="mm\.dd\.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Arial"/>
      <family val="1"/>
    </font>
    <font>
      <b/>
      <sz val="11"/>
      <name val="Arial"/>
      <family val="1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1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6AEB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4DBE7"/>
      </patternFill>
    </fill>
    <fill>
      <patternFill patternType="solid">
        <fgColor rgb="FFC2E1ED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</cellStyleXfs>
  <cellXfs count="98">
    <xf numFmtId="0" fontId="0" fillId="0" borderId="0" xfId="0"/>
    <xf numFmtId="43" fontId="0" fillId="0" borderId="0" xfId="1" applyFont="1" applyAlignment="1">
      <alignment horizontal="left"/>
    </xf>
    <xf numFmtId="43" fontId="0" fillId="0" borderId="0" xfId="1" applyFont="1" applyAlignment="1">
      <alignment horizontal="right"/>
    </xf>
    <xf numFmtId="43" fontId="0" fillId="0" borderId="0" xfId="1" applyFont="1" applyFill="1" applyAlignment="1">
      <alignment horizontal="left"/>
    </xf>
    <xf numFmtId="43" fontId="0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1" quotePrefix="1" applyNumberFormat="1" applyFont="1" applyFill="1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right"/>
    </xf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1" applyNumberFormat="1" applyFont="1" applyFill="1" applyAlignment="1">
      <alignment horizontal="left"/>
    </xf>
    <xf numFmtId="0" fontId="0" fillId="0" borderId="0" xfId="1" applyNumberFormat="1" applyFont="1" applyFill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0" fillId="0" borderId="0" xfId="1" quotePrefix="1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4" borderId="0" xfId="0" applyFill="1" applyAlignment="1">
      <alignment horizontal="left"/>
    </xf>
    <xf numFmtId="0" fontId="0" fillId="4" borderId="1" xfId="1" quotePrefix="1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0" borderId="0" xfId="0" quotePrefix="1" applyAlignment="1">
      <alignment horizontal="left"/>
    </xf>
    <xf numFmtId="0" fontId="0" fillId="0" borderId="0" xfId="1" applyNumberFormat="1" applyFont="1" applyFill="1" applyBorder="1" applyAlignment="1"/>
    <xf numFmtId="0" fontId="4" fillId="0" borderId="0" xfId="0" applyFont="1"/>
    <xf numFmtId="0" fontId="0" fillId="4" borderId="1" xfId="0" applyFill="1" applyBorder="1" applyAlignment="1">
      <alignment horizontal="left"/>
    </xf>
    <xf numFmtId="0" fontId="9" fillId="0" borderId="0" xfId="2"/>
    <xf numFmtId="39" fontId="9" fillId="0" borderId="7" xfId="2" applyNumberFormat="1" applyBorder="1" applyAlignment="1">
      <alignment horizontal="right"/>
    </xf>
    <xf numFmtId="0" fontId="9" fillId="0" borderId="0" xfId="2" applyAlignment="1">
      <alignment horizontal="right" vertical="top"/>
    </xf>
    <xf numFmtId="0" fontId="9" fillId="0" borderId="0" xfId="2" applyAlignment="1">
      <alignment horizontal="left" vertical="top"/>
    </xf>
    <xf numFmtId="39" fontId="9" fillId="0" borderId="0" xfId="2" applyNumberFormat="1" applyAlignment="1">
      <alignment horizontal="right"/>
    </xf>
    <xf numFmtId="164" fontId="9" fillId="0" borderId="0" xfId="2" applyNumberFormat="1" applyAlignment="1">
      <alignment horizontal="left"/>
    </xf>
    <xf numFmtId="0" fontId="9" fillId="5" borderId="0" xfId="2" applyFill="1"/>
    <xf numFmtId="0" fontId="9" fillId="6" borderId="0" xfId="2" applyFill="1"/>
    <xf numFmtId="0" fontId="10" fillId="7" borderId="0" xfId="2" applyFont="1" applyFill="1"/>
    <xf numFmtId="0" fontId="9" fillId="8" borderId="0" xfId="2" applyFill="1"/>
    <xf numFmtId="0" fontId="11" fillId="0" borderId="0" xfId="0" applyFont="1"/>
    <xf numFmtId="0" fontId="0" fillId="0" borderId="0" xfId="0" quotePrefix="1"/>
    <xf numFmtId="0" fontId="14" fillId="0" borderId="0" xfId="3"/>
    <xf numFmtId="0" fontId="10" fillId="0" borderId="10" xfId="2" applyFont="1" applyBorder="1"/>
    <xf numFmtId="0" fontId="10" fillId="0" borderId="12" xfId="2" applyFont="1" applyBorder="1"/>
    <xf numFmtId="0" fontId="9" fillId="0" borderId="0" xfId="2" applyAlignment="1">
      <alignment horizontal="right"/>
    </xf>
    <xf numFmtId="165" fontId="9" fillId="0" borderId="11" xfId="2" applyNumberFormat="1" applyBorder="1" applyAlignment="1">
      <alignment horizontal="right"/>
    </xf>
    <xf numFmtId="0" fontId="10" fillId="0" borderId="0" xfId="2" applyFont="1"/>
    <xf numFmtId="0" fontId="9" fillId="9" borderId="11" xfId="2" applyFill="1" applyBorder="1"/>
    <xf numFmtId="39" fontId="9" fillId="9" borderId="0" xfId="2" applyNumberFormat="1" applyFill="1" applyAlignment="1">
      <alignment horizontal="right"/>
    </xf>
    <xf numFmtId="0" fontId="9" fillId="9" borderId="0" xfId="2" applyFill="1"/>
    <xf numFmtId="39" fontId="9" fillId="9" borderId="11" xfId="2" applyNumberFormat="1" applyFill="1" applyBorder="1" applyAlignment="1">
      <alignment horizontal="right"/>
    </xf>
    <xf numFmtId="0" fontId="10" fillId="9" borderId="0" xfId="2" applyFont="1" applyFill="1" applyAlignment="1">
      <alignment horizontal="center"/>
    </xf>
    <xf numFmtId="39" fontId="9" fillId="0" borderId="11" xfId="2" applyNumberFormat="1" applyBorder="1" applyAlignment="1">
      <alignment horizontal="right"/>
    </xf>
    <xf numFmtId="39" fontId="9" fillId="0" borderId="12" xfId="2" applyNumberFormat="1" applyBorder="1" applyAlignment="1">
      <alignment horizontal="right"/>
    </xf>
    <xf numFmtId="165" fontId="9" fillId="0" borderId="0" xfId="2" applyNumberFormat="1" applyAlignment="1">
      <alignment horizontal="right"/>
    </xf>
    <xf numFmtId="0" fontId="10" fillId="7" borderId="12" xfId="2" applyFont="1" applyFill="1" applyBorder="1" applyAlignment="1">
      <alignment horizontal="center" wrapText="1"/>
    </xf>
    <xf numFmtId="0" fontId="10" fillId="7" borderId="0" xfId="2" applyFont="1" applyFill="1" applyAlignment="1">
      <alignment horizontal="center" wrapText="1"/>
    </xf>
    <xf numFmtId="0" fontId="9" fillId="10" borderId="11" xfId="2" applyFill="1" applyBorder="1"/>
    <xf numFmtId="0" fontId="9" fillId="10" borderId="0" xfId="2" applyFill="1"/>
    <xf numFmtId="0" fontId="9" fillId="10" borderId="12" xfId="2" applyFill="1" applyBorder="1"/>
    <xf numFmtId="0" fontId="9" fillId="10" borderId="13" xfId="2" applyFill="1" applyBorder="1"/>
    <xf numFmtId="0" fontId="9" fillId="10" borderId="14" xfId="2" applyFill="1" applyBorder="1"/>
    <xf numFmtId="0" fontId="10" fillId="10" borderId="15" xfId="2" applyFont="1" applyFill="1" applyBorder="1"/>
    <xf numFmtId="0" fontId="9" fillId="10" borderId="15" xfId="2" applyFill="1" applyBorder="1"/>
    <xf numFmtId="0" fontId="9" fillId="0" borderId="0" xfId="2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 indent="2"/>
    </xf>
    <xf numFmtId="0" fontId="9" fillId="11" borderId="0" xfId="2" applyFill="1"/>
    <xf numFmtId="39" fontId="9" fillId="8" borderId="0" xfId="2" applyNumberFormat="1" applyFill="1" applyAlignment="1">
      <alignment horizontal="right"/>
    </xf>
    <xf numFmtId="39" fontId="9" fillId="3" borderId="0" xfId="2" applyNumberFormat="1" applyFill="1" applyAlignment="1">
      <alignment horizontal="right"/>
    </xf>
    <xf numFmtId="43" fontId="0" fillId="3" borderId="0" xfId="1" applyFont="1" applyFill="1" applyAlignment="1">
      <alignment horizontal="left"/>
    </xf>
    <xf numFmtId="43" fontId="0" fillId="8" borderId="0" xfId="1" applyFont="1" applyFill="1" applyAlignment="1">
      <alignment horizontal="left"/>
    </xf>
    <xf numFmtId="0" fontId="9" fillId="0" borderId="0" xfId="2" applyAlignment="1">
      <alignment horizontal="left" vertical="top"/>
    </xf>
    <xf numFmtId="0" fontId="9" fillId="0" borderId="0" xfId="2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9" fillId="0" borderId="9" xfId="2" applyBorder="1" applyAlignment="1">
      <alignment horizontal="right"/>
    </xf>
    <xf numFmtId="0" fontId="9" fillId="0" borderId="9" xfId="2" applyBorder="1"/>
    <xf numFmtId="0" fontId="9" fillId="0" borderId="8" xfId="2" applyBorder="1"/>
    <xf numFmtId="39" fontId="9" fillId="0" borderId="0" xfId="2" applyNumberFormat="1" applyAlignment="1">
      <alignment horizontal="right"/>
    </xf>
    <xf numFmtId="0" fontId="9" fillId="0" borderId="11" xfId="2" applyBorder="1"/>
    <xf numFmtId="0" fontId="10" fillId="0" borderId="12" xfId="2" applyFont="1" applyBorder="1"/>
    <xf numFmtId="0" fontId="9" fillId="0" borderId="0" xfId="2" applyAlignment="1">
      <alignment horizontal="right"/>
    </xf>
    <xf numFmtId="0" fontId="9" fillId="0" borderId="14" xfId="2" applyBorder="1" applyAlignment="1">
      <alignment horizontal="right"/>
    </xf>
    <xf numFmtId="0" fontId="9" fillId="0" borderId="13" xfId="2" applyBorder="1"/>
    <xf numFmtId="0" fontId="15" fillId="0" borderId="0" xfId="2" applyFont="1" applyAlignment="1">
      <alignment horizontal="right"/>
    </xf>
    <xf numFmtId="0" fontId="10" fillId="0" borderId="15" xfId="2" applyFont="1" applyBorder="1"/>
    <xf numFmtId="0" fontId="9" fillId="0" borderId="14" xfId="2" applyBorder="1"/>
  </cellXfs>
  <cellStyles count="4">
    <cellStyle name="Comma" xfId="1" builtinId="3"/>
    <cellStyle name="Hyperlink" xfId="3" builtinId="8"/>
    <cellStyle name="Normal" xfId="0" builtinId="0"/>
    <cellStyle name="Normal 2" xfId="2" xr:uid="{2A6232D2-10A5-438A-9A53-2AD1798FA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9</xdr:row>
      <xdr:rowOff>114301</xdr:rowOff>
    </xdr:from>
    <xdr:to>
      <xdr:col>8</xdr:col>
      <xdr:colOff>507805</xdr:colOff>
      <xdr:row>44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A67154-D88D-3900-194F-3D93F9E5E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905001"/>
          <a:ext cx="4775004" cy="66960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upport.debtbook.com/en/articles/6759924-troubleshoot-gasb-lease-journal-entry-ex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ources.debtbook.com/7bdpo532gh5l9fz4jjr8a3rfh3az?response-content-disposition=inline%3B+filename%3D%22K16356+DES+Tox+Lab+lease+SRL+22-0018+WSP+Federal+Way_+con+not+5.5.2022.pdf%22%3B+filename%2A%3DUTF-8%27%27K16356%2520DES%2520Tox%2520Lab%2520lease%2520SRL%252022-0018%2520WSP%2520Federal%2520Way_%2520con%2520not%25205.5.2022.pdf&amp;response-content-type=application%2Fpdf&amp;Expires=1718925957&amp;Signature=dXik2GloRnLVCNQdqMN-O1vgK75Lik2K4CxJeK0Rn7QhGa6gsEs4M40xRVQ-kbzCobxGM17oDkwOu-8zalAq235Eqqy86C9~PIZeDm1LLQWpCB4SXllW1ElOXXsTbj4khIHayTVM6G9k-U3mMK3db0bUb8uJAMeidmRUseRRKqiifEPGFMi4U3BsbN53-8XUHUO7xeVNSkTyz~Ehr8Jq3OhLBlD3TrD~cUMqLP7tpMjOrRe1HDDUJXHJ-ZotWdnwparx7NemEOWN9kiKujgxUpxq2qiqAfVbsBWjYOwx-noKXZq5xsUwLMag7Jr9wWg4-rklnvw3JK8plJTbsVOPSg__&amp;Key-Pair-Id=KRGORD6Y3UZAK" TargetMode="External"/><Relationship Id="rId13" Type="http://schemas.openxmlformats.org/officeDocument/2006/relationships/hyperlink" Target="https://sources.debtbook.com/4grs277s9c8j2zxwqjx556scpi0a?response-content-disposition=inline%3B+filename%3D%22SRL+23-0086+-+WSP+-+Seattle+-+2203+Airport+Way+S+-+20-08-187+-+fully+executed.pdf%22%3B+filename%2A%3DUTF-8%27%27SRL%252023-0086%2520-%2520WSP%2520-%2520Seattle%2520-%25202203%2520Airport%2520Way%2520S%2520-%252020-08-187%2520-%2520fully%2520executed.pdf&amp;response-content-type=application%2Fpdf&amp;Expires=1718925957&amp;Signature=kTBFjG97RhcphpmUcB8ICZggqQWQI8uNoeHmoDgFlK68ofcGLyRyGkIfmj-Y-M5ujetIr3UgsiSWvKTVhCQbaJkVLvaKkKtJOyyQtcwCzlnzUU6jQUW5EaFM~7LfO51vU4LuA58RhJjODhFjKNq18fBy44s8BYaeaol6mvq26T0vS-RiSEiYAZD95-uXRW5fStIeR-QOrpsroFuwNPO-2WndFeatYKf44nT0kejzN3sCfXAGXaVvyDpLzT5kAT9qmDDONc873evYMAua0-618imAUoVykb4q9G2KY3Nr1QiY8Tgrn5~UG0ikhz~TuM0NYMK7LpEojj5PKbpLC0gEXQ__&amp;Key-Pair-Id=KRGORD6Y3UZAK" TargetMode="External"/><Relationship Id="rId3" Type="http://schemas.openxmlformats.org/officeDocument/2006/relationships/hyperlink" Target="https://sources.debtbook.com/223w86vlmpcqmyeap41ac4z3ssfv?response-content-disposition=inline%3B+filename%3D%22K10304+Monroe+Detachment+Lease.pdf%22%3B+filename%2A%3DUTF-8%27%27K10304%2520Monroe%2520Detachment%2520Lease.pdf&amp;response-content-type=application%2Fpdf&amp;Expires=1718925957&amp;Signature=az3vpcwDzH-hsdEfyf3rA2FYeG-8MwUD2jm2DWw0-rDB4~RxBP8x6S0OuBkO3vB3RGM3OL5lUAlHX6qLfCJPhxAdMm-l0O9llBXC7WD54QRcqhPtweczZMsWZht0O5o~6uDMRBNZMAAWdXMDXZoqTmETOfCiDUp2ks5f58c0OV1uiN0hrNA5oplqRgas1KSa1GwWYfkF0ZQQ1MfQpik6DyINQoZ4kdV0zFzFy6OgcnPVkpAGnkQyzttq5ZqYT3lQosXXegrY2dvjlR7KnU5j~jL2aQKTGtHC-qUV4cJnt9R9ZYaecUvrsUAfFSVS5ueBrz6xgx3Jud~0m34O3iImvg__&amp;Key-Pair-Id=KRGORD6Y3UZAK" TargetMode="External"/><Relationship Id="rId7" Type="http://schemas.openxmlformats.org/officeDocument/2006/relationships/hyperlink" Target="https://sources.debtbook.com/7bdpo532gh5l9fz4jjr8a3rfh3az?response-content-disposition=inline%3B+filename%3D%22K16356+DES+Tox+Lab+lease+SRL+22-0018+WSP+Federal+Way_+con+not+5.5.2022.pdf%22%3B+filename%2A%3DUTF-8%27%27K16356%2520DES%2520Tox%2520Lab%2520lease%2520SRL%252022-0018%2520WSP%2520Federal%2520Way_%2520con%2520not%25205.5.2022.pdf&amp;response-content-type=application%2Fpdf&amp;Expires=1718925957&amp;Signature=dXik2GloRnLVCNQdqMN-O1vgK75Lik2K4CxJeK0Rn7QhGa6gsEs4M40xRVQ-kbzCobxGM17oDkwOu-8zalAq235Eqqy86C9~PIZeDm1LLQWpCB4SXllW1ElOXXsTbj4khIHayTVM6G9k-U3mMK3db0bUb8uJAMeidmRUseRRKqiifEPGFMi4U3BsbN53-8XUHUO7xeVNSkTyz~Ehr8Jq3OhLBlD3TrD~cUMqLP7tpMjOrRe1HDDUJXHJ-ZotWdnwparx7NemEOWN9kiKujgxUpxq2qiqAfVbsBWjYOwx-noKXZq5xsUwLMag7Jr9wWg4-rklnvw3JK8plJTbsVOPSg__&amp;Key-Pair-Id=KRGORD6Y3UZAK" TargetMode="External"/><Relationship Id="rId12" Type="http://schemas.openxmlformats.org/officeDocument/2006/relationships/hyperlink" Target="https://sources.debtbook.com/4grs277s9c8j2zxwqjx556scpi0a?response-content-disposition=inline%3B+filename%3D%22SRL+23-0086+-+WSP+-+Seattle+-+2203+Airport+Way+S+-+20-08-187+-+fully+executed.pdf%22%3B+filename%2A%3DUTF-8%27%27SRL%252023-0086%2520-%2520WSP%2520-%2520Seattle%2520-%25202203%2520Airport%2520Way%2520S%2520-%252020-08-187%2520-%2520fully%2520executed.pdf&amp;response-content-type=application%2Fpdf&amp;Expires=1718925957&amp;Signature=kTBFjG97RhcphpmUcB8ICZggqQWQI8uNoeHmoDgFlK68ofcGLyRyGkIfmj-Y-M5ujetIr3UgsiSWvKTVhCQbaJkVLvaKkKtJOyyQtcwCzlnzUU6jQUW5EaFM~7LfO51vU4LuA58RhJjODhFjKNq18fBy44s8BYaeaol6mvq26T0vS-RiSEiYAZD95-uXRW5fStIeR-QOrpsroFuwNPO-2WndFeatYKf44nT0kejzN3sCfXAGXaVvyDpLzT5kAT9qmDDONc873evYMAua0-618imAUoVykb4q9G2KY3Nr1QiY8Tgrn5~UG0ikhz~TuM0NYMK7LpEojj5PKbpLC0gEXQ__&amp;Key-Pair-Id=KRGORD6Y3UZAK" TargetMode="External"/><Relationship Id="rId2" Type="http://schemas.openxmlformats.org/officeDocument/2006/relationships/hyperlink" Target="https://sources.debtbook.com/223w86vlmpcqmyeap41ac4z3ssfv?response-content-disposition=inline%3B+filename%3D%22K10304+Monroe+Detachment+Lease.pdf%22%3B+filename%2A%3DUTF-8%27%27K10304%2520Monroe%2520Detachment%2520Lease.pdf&amp;response-content-type=application%2Fpdf&amp;Expires=1718925957&amp;Signature=az3vpcwDzH-hsdEfyf3rA2FYeG-8MwUD2jm2DWw0-rDB4~RxBP8x6S0OuBkO3vB3RGM3OL5lUAlHX6qLfCJPhxAdMm-l0O9llBXC7WD54QRcqhPtweczZMsWZht0O5o~6uDMRBNZMAAWdXMDXZoqTmETOfCiDUp2ks5f58c0OV1uiN0hrNA5oplqRgas1KSa1GwWYfkF0ZQQ1MfQpik6DyINQoZ4kdV0zFzFy6OgcnPVkpAGnkQyzttq5ZqYT3lQosXXegrY2dvjlR7KnU5j~jL2aQKTGtHC-qUV4cJnt9R9ZYaecUvrsUAfFSVS5ueBrz6xgx3Jud~0m34O3iImvg__&amp;Key-Pair-Id=KRGORD6Y3UZAK" TargetMode="External"/><Relationship Id="rId1" Type="http://schemas.openxmlformats.org/officeDocument/2006/relationships/hyperlink" Target="https://sources.debtbook.com/fof5trccxkhyyrp532i2juq58o5u?response-content-disposition=inline%3B+filename%3D%22SRL+01-0126+-+WSP.pdf%22%3B+filename%2A%3DUTF-8%27%27SRL%252001-0126%2520-%2520WSP.pdf&amp;response-content-type=application%2Fpdf&amp;Expires=1718925957&amp;Signature=f79K6SCCFAbnnnsXLIkfTq8kjM5IwW8hi8kPxetk8r8iDSaYQq~AkUDQe6e1j~vK2DNDsmbov6VQ6ZH7Ujb4qsTXxsOpmsfbe0FCehG8WH67SVJ5yqXW7RXy9a8u-Sf9acpTCvGKxBfqKGC874u8czInBqVJLV51SogBiT3jaBx-q8NEZkX4iqxRmzz1tmgn95GhaIucJkOkSlKmrr0eJPKmEB~kn4lOItkZNSrROEaimzZqxjZBb1bhtV2KN4IwqT5qnTpxoUyIkzbbBRmx7T6PbrZ8AexE9ExMwvtWTXyT8FHOIe2Y4fF17vh1XW2IVAeROCSzfByl1MVIgWqslg__&amp;Key-Pair-Id=KRGORD6Y3UZAK" TargetMode="External"/><Relationship Id="rId6" Type="http://schemas.openxmlformats.org/officeDocument/2006/relationships/hyperlink" Target="https://sources.debtbook.com/la6xyltgb97oe2z7ni4l53nk0laz?response-content-disposition=inline%3B+filename%3D%22K16247+Latent+Prints+lease+Tumwater+Triangle+con+not+RL+20-0084+0101202.pdf%22%3B+filename%2A%3DUTF-8%27%27K16247%2520Latent%2520Prints%2520lease%2520Tumwater%2520Triangle%2520con%2520not%2520RL%252020-0084%25200101202.pdf&amp;response-content-type=application%2Fpdf&amp;Expires=1718925957&amp;Signature=aThbF7AzcIW6avZMXS27UnEeRYrIUNfN5bakEGn8fOgsbaV2~ow80O9S99UQ2J8HoQRNheki6nqSTCBKnvwL9thx~4kLp4bMIY8Gb~4nNhtt91bPccaIW6UNwVN0T5dR-bS6RtBiVdYFC5~XZ10yffa9mCn6SNxVjB2jwiVLJiclyokr-U5GWX2lsQvZXTNXBzrC3SyOzKtlF8SvxiRpnrDTlD3VBPWweiAKovw~dbnhgJn02dqVeZ7YzeXR3EaGskWZkDpi1sC5OeeZxW61itwytOZGaS6G-cDIWIJPespuO0PYHC4tCy4DQRDS55NPnW8z0tCmeWm6B~IAt3TVnA__&amp;Key-Pair-Id=KRGORD6Y3UZAK" TargetMode="External"/><Relationship Id="rId11" Type="http://schemas.openxmlformats.org/officeDocument/2006/relationships/hyperlink" Target="https://sources.debtbook.com/4grs277s9c8j2zxwqjx556scpi0a?response-content-disposition=inline%3B+filename%3D%22SRL+23-0086+-+WSP+-+Seattle+-+2203+Airport+Way+S+-+20-08-187+-+fully+executed.pdf%22%3B+filename%2A%3DUTF-8%27%27SRL%252023-0086%2520-%2520WSP%2520-%2520Seattle%2520-%25202203%2520Airport%2520Way%2520S%2520-%252020-08-187%2520-%2520fully%2520executed.pdf&amp;response-content-type=application%2Fpdf&amp;Expires=1718925957&amp;Signature=kTBFjG97RhcphpmUcB8ICZggqQWQI8uNoeHmoDgFlK68ofcGLyRyGkIfmj-Y-M5ujetIr3UgsiSWvKTVhCQbaJkVLvaKkKtJOyyQtcwCzlnzUU6jQUW5EaFM~7LfO51vU4LuA58RhJjODhFjKNq18fBy44s8BYaeaol6mvq26T0vS-RiSEiYAZD95-uXRW5fStIeR-QOrpsroFuwNPO-2WndFeatYKf44nT0kejzN3sCfXAGXaVvyDpLzT5kAT9qmDDONc873evYMAua0-618imAUoVykb4q9G2KY3Nr1QiY8Tgrn5~UG0ikhz~TuM0NYMK7LpEojj5PKbpLC0gEXQ__&amp;Key-Pair-Id=KRGORD6Y3UZAK" TargetMode="External"/><Relationship Id="rId5" Type="http://schemas.openxmlformats.org/officeDocument/2006/relationships/hyperlink" Target="https://sources.debtbook.com/la6xyltgb97oe2z7ni4l53nk0laz?response-content-disposition=inline%3B+filename%3D%22K16247+Latent+Prints+lease+Tumwater+Triangle+con+not+RL+20-0084+0101202.pdf%22%3B+filename%2A%3DUTF-8%27%27K16247%2520Latent%2520Prints%2520lease%2520Tumwater%2520Triangle%2520con%2520not%2520RL%252020-0084%25200101202.pdf&amp;response-content-type=application%2Fpdf&amp;Expires=1718925957&amp;Signature=aThbF7AzcIW6avZMXS27UnEeRYrIUNfN5bakEGn8fOgsbaV2~ow80O9S99UQ2J8HoQRNheki6nqSTCBKnvwL9thx~4kLp4bMIY8Gb~4nNhtt91bPccaIW6UNwVN0T5dR-bS6RtBiVdYFC5~XZ10yffa9mCn6SNxVjB2jwiVLJiclyokr-U5GWX2lsQvZXTNXBzrC3SyOzKtlF8SvxiRpnrDTlD3VBPWweiAKovw~dbnhgJn02dqVeZ7YzeXR3EaGskWZkDpi1sC5OeeZxW61itwytOZGaS6G-cDIWIJPespuO0PYHC4tCy4DQRDS55NPnW8z0tCmeWm6B~IAt3TVnA__&amp;Key-Pair-Id=KRGORD6Y3UZAK" TargetMode="External"/><Relationship Id="rId10" Type="http://schemas.openxmlformats.org/officeDocument/2006/relationships/hyperlink" Target="https://sources.debtbook.com/4grs277s9c8j2zxwqjx556scpi0a?response-content-disposition=inline%3B+filename%3D%22SRL+23-0086+-+WSP+-+Seattle+-+2203+Airport+Way+S+-+20-08-187+-+fully+executed.pdf%22%3B+filename%2A%3DUTF-8%27%27SRL%252023-0086%2520-%2520WSP%2520-%2520Seattle%2520-%25202203%2520Airport%2520Way%2520S%2520-%252020-08-187%2520-%2520fully%2520executed.pdf&amp;response-content-type=application%2Fpdf&amp;Expires=1718925957&amp;Signature=kTBFjG97RhcphpmUcB8ICZggqQWQI8uNoeHmoDgFlK68ofcGLyRyGkIfmj-Y-M5ujetIr3UgsiSWvKTVhCQbaJkVLvaKkKtJOyyQtcwCzlnzUU6jQUW5EaFM~7LfO51vU4LuA58RhJjODhFjKNq18fBy44s8BYaeaol6mvq26T0vS-RiSEiYAZD95-uXRW5fStIeR-QOrpsroFuwNPO-2WndFeatYKf44nT0kejzN3sCfXAGXaVvyDpLzT5kAT9qmDDONc873evYMAua0-618imAUoVykb4q9G2KY3Nr1QiY8Tgrn5~UG0ikhz~TuM0NYMK7LpEojj5PKbpLC0gEXQ__&amp;Key-Pair-Id=KRGORD6Y3UZAK" TargetMode="External"/><Relationship Id="rId4" Type="http://schemas.openxmlformats.org/officeDocument/2006/relationships/hyperlink" Target="https://sources.debtbook.com/la6xyltgb97oe2z7ni4l53nk0laz?response-content-disposition=inline%3B+filename%3D%22K16247+Latent+Prints+lease+Tumwater+Triangle+con+not+RL+20-0084+0101202.pdf%22%3B+filename%2A%3DUTF-8%27%27K16247%2520Latent%2520Prints%2520lease%2520Tumwater%2520Triangle%2520con%2520not%2520RL%252020-0084%25200101202.pdf&amp;response-content-type=application%2Fpdf&amp;Expires=1718925957&amp;Signature=aThbF7AzcIW6avZMXS27UnEeRYrIUNfN5bakEGn8fOgsbaV2~ow80O9S99UQ2J8HoQRNheki6nqSTCBKnvwL9thx~4kLp4bMIY8Gb~4nNhtt91bPccaIW6UNwVN0T5dR-bS6RtBiVdYFC5~XZ10yffa9mCn6SNxVjB2jwiVLJiclyokr-U5GWX2lsQvZXTNXBzrC3SyOzKtlF8SvxiRpnrDTlD3VBPWweiAKovw~dbnhgJn02dqVeZ7YzeXR3EaGskWZkDpi1sC5OeeZxW61itwytOZGaS6G-cDIWIJPespuO0PYHC4tCy4DQRDS55NPnW8z0tCmeWm6B~IAt3TVnA__&amp;Key-Pair-Id=KRGORD6Y3UZAK" TargetMode="External"/><Relationship Id="rId9" Type="http://schemas.openxmlformats.org/officeDocument/2006/relationships/hyperlink" Target="https://sources.debtbook.com/4grs277s9c8j2zxwqjx556scpi0a?response-content-disposition=inline%3B+filename%3D%22SRL+23-0086+-+WSP+-+Seattle+-+2203+Airport+Way+S+-+20-08-187+-+fully+executed.pdf%22%3B+filename%2A%3DUTF-8%27%27SRL%252023-0086%2520-%2520WSP%2520-%2520Seattle%2520-%25202203%2520Airport%2520Way%2520S%2520-%252020-08-187%2520-%2520fully%2520executed.pdf&amp;response-content-type=application%2Fpdf&amp;Expires=1718925957&amp;Signature=kTBFjG97RhcphpmUcB8ICZggqQWQI8uNoeHmoDgFlK68ofcGLyRyGkIfmj-Y-M5ujetIr3UgsiSWvKTVhCQbaJkVLvaKkKtJOyyQtcwCzlnzUU6jQUW5EaFM~7LfO51vU4LuA58RhJjODhFjKNq18fBy44s8BYaeaol6mvq26T0vS-RiSEiYAZD95-uXRW5fStIeR-QOrpsroFuwNPO-2WndFeatYKf44nT0kejzN3sCfXAGXaVvyDpLzT5kAT9qmDDONc873evYMAua0-618imAUoVykb4q9G2KY3Nr1QiY8Tgrn5~UG0ikhz~TuM0NYMK7LpEojj5PKbpLC0gEXQ__&amp;Key-Pair-Id=KRGORD6Y3UZA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F836-C7A1-45A3-86DE-491FE536B654}">
  <dimension ref="A1:J56"/>
  <sheetViews>
    <sheetView tabSelected="1" workbookViewId="0"/>
  </sheetViews>
  <sheetFormatPr defaultRowHeight="15" x14ac:dyDescent="0.25"/>
  <cols>
    <col min="1" max="1" width="3.7109375" customWidth="1"/>
  </cols>
  <sheetData>
    <row r="1" spans="1:10" ht="21" x14ac:dyDescent="0.35">
      <c r="A1" s="41" t="s">
        <v>105</v>
      </c>
    </row>
    <row r="2" spans="1:10" x14ac:dyDescent="0.25">
      <c r="A2" t="s">
        <v>110</v>
      </c>
    </row>
    <row r="3" spans="1:10" x14ac:dyDescent="0.25">
      <c r="A3" s="29" t="s">
        <v>237</v>
      </c>
    </row>
    <row r="4" spans="1:10" x14ac:dyDescent="0.25">
      <c r="A4" s="29"/>
      <c r="B4" s="29" t="s">
        <v>111</v>
      </c>
    </row>
    <row r="5" spans="1:10" x14ac:dyDescent="0.25">
      <c r="A5" s="29"/>
      <c r="B5" s="29" t="s">
        <v>112</v>
      </c>
    </row>
    <row r="6" spans="1:10" x14ac:dyDescent="0.25">
      <c r="A6" s="29"/>
      <c r="B6" s="29" t="s">
        <v>113</v>
      </c>
    </row>
    <row r="7" spans="1:10" x14ac:dyDescent="0.25">
      <c r="A7" s="29"/>
      <c r="B7" s="29" t="s">
        <v>236</v>
      </c>
    </row>
    <row r="8" spans="1:10" x14ac:dyDescent="0.25">
      <c r="A8" s="29"/>
    </row>
    <row r="9" spans="1:10" x14ac:dyDescent="0.25">
      <c r="A9" s="42" t="s">
        <v>106</v>
      </c>
      <c r="B9" t="s">
        <v>74</v>
      </c>
    </row>
    <row r="15" spans="1:10" x14ac:dyDescent="0.25">
      <c r="J15" t="s">
        <v>75</v>
      </c>
    </row>
    <row r="18" spans="10:10" x14ac:dyDescent="0.25">
      <c r="J18" t="s">
        <v>76</v>
      </c>
    </row>
    <row r="21" spans="10:10" x14ac:dyDescent="0.25">
      <c r="J21" t="s">
        <v>77</v>
      </c>
    </row>
    <row r="24" spans="10:10" x14ac:dyDescent="0.25">
      <c r="J24" t="s">
        <v>114</v>
      </c>
    </row>
    <row r="27" spans="10:10" x14ac:dyDescent="0.25">
      <c r="J27" t="s">
        <v>115</v>
      </c>
    </row>
    <row r="31" spans="10:10" x14ac:dyDescent="0.25">
      <c r="J31" t="s">
        <v>78</v>
      </c>
    </row>
    <row r="34" spans="1:10" x14ac:dyDescent="0.25">
      <c r="J34" t="s">
        <v>79</v>
      </c>
    </row>
    <row r="37" spans="1:10" x14ac:dyDescent="0.25">
      <c r="J37" t="s">
        <v>80</v>
      </c>
    </row>
    <row r="40" spans="1:10" x14ac:dyDescent="0.25">
      <c r="J40" t="s">
        <v>81</v>
      </c>
    </row>
    <row r="47" spans="1:10" x14ac:dyDescent="0.25">
      <c r="A47" s="42" t="s">
        <v>107</v>
      </c>
      <c r="B47" t="s">
        <v>82</v>
      </c>
    </row>
    <row r="48" spans="1:10" x14ac:dyDescent="0.25">
      <c r="A48" s="42"/>
      <c r="B48" s="29" t="s">
        <v>117</v>
      </c>
    </row>
    <row r="49" spans="1:2" x14ac:dyDescent="0.25">
      <c r="A49" s="42"/>
    </row>
    <row r="50" spans="1:2" x14ac:dyDescent="0.25">
      <c r="A50" s="42" t="s">
        <v>108</v>
      </c>
      <c r="B50" t="s">
        <v>121</v>
      </c>
    </row>
    <row r="51" spans="1:2" x14ac:dyDescent="0.25">
      <c r="A51" s="42"/>
      <c r="B51" s="29" t="s">
        <v>118</v>
      </c>
    </row>
    <row r="52" spans="1:2" x14ac:dyDescent="0.25">
      <c r="A52" s="42"/>
    </row>
    <row r="53" spans="1:2" x14ac:dyDescent="0.25">
      <c r="A53" s="42" t="s">
        <v>119</v>
      </c>
      <c r="B53" t="s">
        <v>109</v>
      </c>
    </row>
    <row r="54" spans="1:2" x14ac:dyDescent="0.25">
      <c r="A54" s="42"/>
    </row>
    <row r="55" spans="1:2" x14ac:dyDescent="0.25">
      <c r="A55" t="s">
        <v>120</v>
      </c>
    </row>
    <row r="56" spans="1:2" x14ac:dyDescent="0.25">
      <c r="B56" s="43" t="s">
        <v>116</v>
      </c>
    </row>
  </sheetData>
  <hyperlinks>
    <hyperlink ref="B56" r:id="rId1" xr:uid="{BD76F25C-B6D5-46A5-AF1A-D4D695290E1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14D45-6951-43F8-87AF-F45E9B73893E}">
  <dimension ref="A1:M32"/>
  <sheetViews>
    <sheetView showOutlineSymbols="0" showWhiteSpace="0" workbookViewId="0"/>
  </sheetViews>
  <sheetFormatPr defaultColWidth="9.140625" defaultRowHeight="14.25" x14ac:dyDescent="0.2"/>
  <cols>
    <col min="1" max="1" width="18.5703125" style="31" bestFit="1" customWidth="1"/>
    <col min="2" max="2" width="11.28515625" style="31" bestFit="1" customWidth="1"/>
    <col min="3" max="3" width="15.140625" style="31" bestFit="1" customWidth="1"/>
    <col min="4" max="4" width="40.42578125" style="31" bestFit="1" customWidth="1"/>
    <col min="5" max="5" width="10.5703125" style="31" bestFit="1" customWidth="1"/>
    <col min="6" max="7" width="12" style="31" bestFit="1" customWidth="1"/>
    <col min="8" max="8" width="30.140625" style="31" bestFit="1" customWidth="1"/>
    <col min="9" max="9" width="12.7109375" style="31" bestFit="1" customWidth="1"/>
    <col min="10" max="10" width="85.140625" style="31" bestFit="1" customWidth="1"/>
    <col min="11" max="11" width="6.140625" style="31" bestFit="1" customWidth="1"/>
    <col min="12" max="12" width="9.5703125" style="31" bestFit="1" customWidth="1"/>
    <col min="13" max="13" width="9.140625" style="31" bestFit="1" customWidth="1"/>
    <col min="14" max="16384" width="9.140625" style="31"/>
  </cols>
  <sheetData>
    <row r="1" spans="1:13" ht="15" x14ac:dyDescent="0.25">
      <c r="A1" s="31" t="s">
        <v>95</v>
      </c>
      <c r="B1" s="39" t="s">
        <v>94</v>
      </c>
      <c r="C1" s="39" t="s">
        <v>1</v>
      </c>
      <c r="D1" s="39" t="s">
        <v>2</v>
      </c>
      <c r="E1" s="39" t="s">
        <v>93</v>
      </c>
      <c r="F1" s="39" t="s">
        <v>3</v>
      </c>
      <c r="G1" s="39" t="s">
        <v>4</v>
      </c>
      <c r="H1" s="39" t="s">
        <v>41</v>
      </c>
      <c r="I1" s="39" t="s">
        <v>42</v>
      </c>
      <c r="J1" s="39" t="s">
        <v>92</v>
      </c>
      <c r="K1" s="39" t="s">
        <v>43</v>
      </c>
      <c r="L1" s="39" t="s">
        <v>44</v>
      </c>
      <c r="M1" s="39" t="s">
        <v>10</v>
      </c>
    </row>
    <row r="2" spans="1:13" x14ac:dyDescent="0.2">
      <c r="A2" s="40" t="s">
        <v>87</v>
      </c>
      <c r="B2" s="36">
        <v>44742</v>
      </c>
      <c r="C2" s="34"/>
      <c r="D2" s="34" t="s">
        <v>17</v>
      </c>
      <c r="E2" s="34"/>
      <c r="F2" s="35">
        <v>72092.12</v>
      </c>
      <c r="G2" s="35"/>
      <c r="H2" s="34" t="s">
        <v>85</v>
      </c>
      <c r="I2" s="34" t="s">
        <v>45</v>
      </c>
      <c r="J2" s="74" t="s">
        <v>91</v>
      </c>
      <c r="K2" s="33" t="s">
        <v>46</v>
      </c>
      <c r="L2" s="33" t="s">
        <v>83</v>
      </c>
      <c r="M2" s="33"/>
    </row>
    <row r="3" spans="1:13" x14ac:dyDescent="0.2">
      <c r="A3" s="38" t="s">
        <v>90</v>
      </c>
      <c r="B3" s="36">
        <v>44742</v>
      </c>
      <c r="C3" s="34"/>
      <c r="D3" s="34" t="s">
        <v>6</v>
      </c>
      <c r="E3" s="34"/>
      <c r="F3" s="35"/>
      <c r="G3" s="35">
        <v>271935.73</v>
      </c>
      <c r="H3" s="34" t="s">
        <v>85</v>
      </c>
      <c r="I3" s="34" t="s">
        <v>45</v>
      </c>
      <c r="J3" s="74" t="s">
        <v>91</v>
      </c>
      <c r="K3" s="33" t="s">
        <v>46</v>
      </c>
      <c r="L3" s="33" t="s">
        <v>83</v>
      </c>
      <c r="M3" s="33"/>
    </row>
    <row r="4" spans="1:13" x14ac:dyDescent="0.2">
      <c r="A4" s="40" t="s">
        <v>87</v>
      </c>
      <c r="B4" s="36">
        <v>44742</v>
      </c>
      <c r="C4" s="34"/>
      <c r="D4" s="34" t="s">
        <v>51</v>
      </c>
      <c r="E4" s="34"/>
      <c r="F4" s="35"/>
      <c r="G4" s="35">
        <v>74016.240000000005</v>
      </c>
      <c r="H4" s="34" t="s">
        <v>85</v>
      </c>
      <c r="I4" s="34" t="s">
        <v>45</v>
      </c>
      <c r="J4" s="74" t="s">
        <v>91</v>
      </c>
      <c r="K4" s="33" t="s">
        <v>46</v>
      </c>
      <c r="L4" s="33" t="s">
        <v>83</v>
      </c>
      <c r="M4" s="33"/>
    </row>
    <row r="5" spans="1:13" x14ac:dyDescent="0.2">
      <c r="A5" s="40" t="s">
        <v>87</v>
      </c>
      <c r="B5" s="36">
        <v>44742</v>
      </c>
      <c r="C5" s="34"/>
      <c r="D5" s="34" t="s">
        <v>16</v>
      </c>
      <c r="E5" s="34"/>
      <c r="F5" s="35">
        <v>1924.12</v>
      </c>
      <c r="G5" s="35"/>
      <c r="H5" s="34" t="s">
        <v>85</v>
      </c>
      <c r="I5" s="34" t="s">
        <v>45</v>
      </c>
      <c r="J5" s="74" t="s">
        <v>91</v>
      </c>
      <c r="K5" s="33" t="s">
        <v>46</v>
      </c>
      <c r="L5" s="33" t="s">
        <v>83</v>
      </c>
      <c r="M5" s="33"/>
    </row>
    <row r="6" spans="1:13" x14ac:dyDescent="0.2">
      <c r="A6" s="38" t="s">
        <v>90</v>
      </c>
      <c r="B6" s="36">
        <v>44742</v>
      </c>
      <c r="C6" s="34"/>
      <c r="D6" s="34" t="s">
        <v>5</v>
      </c>
      <c r="E6" s="34"/>
      <c r="F6" s="35">
        <v>271935.73</v>
      </c>
      <c r="G6" s="35"/>
      <c r="H6" s="34" t="s">
        <v>85</v>
      </c>
      <c r="I6" s="34" t="s">
        <v>45</v>
      </c>
      <c r="J6" s="74" t="s">
        <v>91</v>
      </c>
      <c r="K6" s="33" t="s">
        <v>46</v>
      </c>
      <c r="L6" s="33" t="s">
        <v>83</v>
      </c>
      <c r="M6" s="33"/>
    </row>
    <row r="7" spans="1:13" x14ac:dyDescent="0.2">
      <c r="F7" s="32">
        <f>SUM(F2:F6)</f>
        <v>345951.97</v>
      </c>
      <c r="G7" s="32">
        <f>SUM(G2:G6)</f>
        <v>345951.97</v>
      </c>
      <c r="J7" s="75"/>
    </row>
    <row r="9" spans="1:13" x14ac:dyDescent="0.2">
      <c r="A9" s="40" t="s">
        <v>87</v>
      </c>
      <c r="B9" s="36">
        <v>44742</v>
      </c>
      <c r="C9" s="34"/>
      <c r="D9" s="34" t="s">
        <v>19</v>
      </c>
      <c r="E9" s="34"/>
      <c r="F9" s="35">
        <v>148.22</v>
      </c>
      <c r="G9" s="35"/>
      <c r="H9" s="34" t="s">
        <v>85</v>
      </c>
      <c r="I9" s="34" t="s">
        <v>45</v>
      </c>
      <c r="J9" s="74" t="s">
        <v>89</v>
      </c>
      <c r="K9" s="33" t="s">
        <v>50</v>
      </c>
      <c r="L9" s="33" t="s">
        <v>83</v>
      </c>
      <c r="M9" s="33"/>
    </row>
    <row r="10" spans="1:13" x14ac:dyDescent="0.2">
      <c r="A10" s="40" t="s">
        <v>87</v>
      </c>
      <c r="B10" s="36">
        <v>44742</v>
      </c>
      <c r="C10" s="34"/>
      <c r="D10" s="34" t="s">
        <v>20</v>
      </c>
      <c r="E10" s="34"/>
      <c r="F10" s="35"/>
      <c r="G10" s="35">
        <v>148.22</v>
      </c>
      <c r="H10" s="34" t="s">
        <v>85</v>
      </c>
      <c r="I10" s="34" t="s">
        <v>45</v>
      </c>
      <c r="J10" s="74" t="s">
        <v>89</v>
      </c>
      <c r="K10" s="33" t="s">
        <v>50</v>
      </c>
      <c r="L10" s="33" t="s">
        <v>83</v>
      </c>
      <c r="M10" s="33"/>
    </row>
    <row r="11" spans="1:13" x14ac:dyDescent="0.2">
      <c r="A11" s="40" t="s">
        <v>87</v>
      </c>
      <c r="B11" s="36">
        <v>44742</v>
      </c>
      <c r="C11" s="34"/>
      <c r="D11" s="34" t="s">
        <v>21</v>
      </c>
      <c r="E11" s="34"/>
      <c r="F11" s="35"/>
      <c r="G11" s="35">
        <v>77695.92</v>
      </c>
      <c r="H11" s="34" t="s">
        <v>85</v>
      </c>
      <c r="I11" s="34" t="s">
        <v>45</v>
      </c>
      <c r="J11" s="74" t="s">
        <v>89</v>
      </c>
      <c r="K11" s="33" t="s">
        <v>49</v>
      </c>
      <c r="L11" s="33" t="s">
        <v>83</v>
      </c>
      <c r="M11" s="33"/>
    </row>
    <row r="12" spans="1:13" x14ac:dyDescent="0.2">
      <c r="A12" s="40" t="s">
        <v>87</v>
      </c>
      <c r="B12" s="36">
        <v>44742</v>
      </c>
      <c r="C12" s="34"/>
      <c r="D12" s="34" t="s">
        <v>18</v>
      </c>
      <c r="E12" s="34"/>
      <c r="F12" s="35">
        <v>77695.92</v>
      </c>
      <c r="G12" s="35"/>
      <c r="H12" s="34" t="s">
        <v>85</v>
      </c>
      <c r="I12" s="34" t="s">
        <v>45</v>
      </c>
      <c r="J12" s="74" t="s">
        <v>89</v>
      </c>
      <c r="K12" s="33" t="s">
        <v>49</v>
      </c>
      <c r="L12" s="33" t="s">
        <v>83</v>
      </c>
      <c r="M12" s="33"/>
    </row>
    <row r="13" spans="1:13" x14ac:dyDescent="0.2">
      <c r="A13" s="40" t="s">
        <v>87</v>
      </c>
      <c r="B13" s="36">
        <v>44742</v>
      </c>
      <c r="C13" s="34"/>
      <c r="D13" s="34" t="s">
        <v>17</v>
      </c>
      <c r="E13" s="34"/>
      <c r="F13" s="35"/>
      <c r="G13" s="35">
        <v>72092.14</v>
      </c>
      <c r="H13" s="34" t="s">
        <v>85</v>
      </c>
      <c r="I13" s="34" t="s">
        <v>45</v>
      </c>
      <c r="J13" s="74" t="s">
        <v>89</v>
      </c>
      <c r="K13" s="33" t="s">
        <v>50</v>
      </c>
      <c r="L13" s="33" t="s">
        <v>83</v>
      </c>
      <c r="M13" s="33"/>
    </row>
    <row r="14" spans="1:13" x14ac:dyDescent="0.2">
      <c r="A14" s="38" t="s">
        <v>90</v>
      </c>
      <c r="B14" s="36">
        <v>44742</v>
      </c>
      <c r="C14" s="34"/>
      <c r="D14" s="34" t="s">
        <v>5</v>
      </c>
      <c r="E14" s="34"/>
      <c r="F14" s="35"/>
      <c r="G14" s="35">
        <v>271935.73</v>
      </c>
      <c r="H14" s="34" t="s">
        <v>85</v>
      </c>
      <c r="I14" s="34" t="s">
        <v>45</v>
      </c>
      <c r="J14" s="74" t="s">
        <v>89</v>
      </c>
      <c r="K14" s="33" t="s">
        <v>49</v>
      </c>
      <c r="L14" s="33" t="s">
        <v>83</v>
      </c>
      <c r="M14" s="33"/>
    </row>
    <row r="15" spans="1:13" x14ac:dyDescent="0.2">
      <c r="A15" s="38" t="s">
        <v>90</v>
      </c>
      <c r="B15" s="36">
        <v>44742</v>
      </c>
      <c r="C15" s="34"/>
      <c r="D15" s="34" t="s">
        <v>12</v>
      </c>
      <c r="E15" s="34"/>
      <c r="F15" s="35"/>
      <c r="G15" s="35">
        <v>271935.73</v>
      </c>
      <c r="H15" s="34" t="s">
        <v>85</v>
      </c>
      <c r="I15" s="34" t="s">
        <v>45</v>
      </c>
      <c r="J15" s="74" t="s">
        <v>89</v>
      </c>
      <c r="K15" s="33" t="s">
        <v>50</v>
      </c>
      <c r="L15" s="33" t="s">
        <v>83</v>
      </c>
      <c r="M15" s="33"/>
    </row>
    <row r="16" spans="1:13" x14ac:dyDescent="0.2">
      <c r="A16" s="38" t="s">
        <v>90</v>
      </c>
      <c r="B16" s="36">
        <v>44742</v>
      </c>
      <c r="C16" s="34"/>
      <c r="D16" s="34" t="s">
        <v>6</v>
      </c>
      <c r="E16" s="34"/>
      <c r="F16" s="35">
        <v>271935.73</v>
      </c>
      <c r="G16" s="35"/>
      <c r="H16" s="34" t="s">
        <v>85</v>
      </c>
      <c r="I16" s="34" t="s">
        <v>45</v>
      </c>
      <c r="J16" s="74" t="s">
        <v>89</v>
      </c>
      <c r="K16" s="33" t="s">
        <v>50</v>
      </c>
      <c r="L16" s="33" t="s">
        <v>83</v>
      </c>
      <c r="M16" s="33"/>
    </row>
    <row r="17" spans="1:13" x14ac:dyDescent="0.2">
      <c r="A17" s="38" t="s">
        <v>90</v>
      </c>
      <c r="B17" s="36">
        <v>44742</v>
      </c>
      <c r="C17" s="34"/>
      <c r="D17" s="34" t="s">
        <v>11</v>
      </c>
      <c r="E17" s="34"/>
      <c r="F17" s="35">
        <v>271935.73</v>
      </c>
      <c r="G17" s="35"/>
      <c r="H17" s="34" t="s">
        <v>85</v>
      </c>
      <c r="I17" s="34" t="s">
        <v>45</v>
      </c>
      <c r="J17" s="74" t="s">
        <v>89</v>
      </c>
      <c r="K17" s="33" t="s">
        <v>49</v>
      </c>
      <c r="L17" s="33" t="s">
        <v>83</v>
      </c>
      <c r="M17" s="33"/>
    </row>
    <row r="18" spans="1:13" x14ac:dyDescent="0.2">
      <c r="A18" s="40" t="s">
        <v>87</v>
      </c>
      <c r="B18" s="36">
        <v>44742</v>
      </c>
      <c r="C18" s="34"/>
      <c r="D18" s="34" t="s">
        <v>12</v>
      </c>
      <c r="E18" s="34"/>
      <c r="F18" s="35">
        <v>72092.14</v>
      </c>
      <c r="G18" s="35"/>
      <c r="H18" s="34" t="s">
        <v>85</v>
      </c>
      <c r="I18" s="34" t="s">
        <v>45</v>
      </c>
      <c r="J18" s="74" t="s">
        <v>89</v>
      </c>
      <c r="K18" s="33" t="s">
        <v>50</v>
      </c>
      <c r="L18" s="33" t="s">
        <v>83</v>
      </c>
      <c r="M18" s="33"/>
    </row>
    <row r="19" spans="1:13" x14ac:dyDescent="0.2">
      <c r="F19" s="32">
        <f>SUM(F9:F18)</f>
        <v>693807.74</v>
      </c>
      <c r="G19" s="32">
        <f>SUM(G9:G18)</f>
        <v>693807.74</v>
      </c>
      <c r="J19" s="75"/>
    </row>
    <row r="21" spans="1:13" x14ac:dyDescent="0.2">
      <c r="A21" s="40" t="s">
        <v>87</v>
      </c>
      <c r="B21" s="36">
        <v>45838</v>
      </c>
      <c r="C21" s="34"/>
      <c r="D21" s="34" t="s">
        <v>16</v>
      </c>
      <c r="E21" s="34"/>
      <c r="F21" s="35">
        <v>105.38</v>
      </c>
      <c r="G21" s="35"/>
      <c r="H21" s="34" t="s">
        <v>85</v>
      </c>
      <c r="I21" s="34" t="s">
        <v>45</v>
      </c>
      <c r="J21" s="74" t="s">
        <v>88</v>
      </c>
      <c r="K21" s="33" t="s">
        <v>46</v>
      </c>
      <c r="L21" s="33" t="s">
        <v>83</v>
      </c>
      <c r="M21" s="33"/>
    </row>
    <row r="22" spans="1:13" x14ac:dyDescent="0.2">
      <c r="A22" s="40" t="s">
        <v>87</v>
      </c>
      <c r="B22" s="36">
        <v>45838</v>
      </c>
      <c r="C22" s="34"/>
      <c r="D22" s="34" t="s">
        <v>17</v>
      </c>
      <c r="E22" s="34"/>
      <c r="F22" s="35">
        <v>40571.620000000003</v>
      </c>
      <c r="G22" s="35"/>
      <c r="H22" s="34" t="s">
        <v>85</v>
      </c>
      <c r="I22" s="34" t="s">
        <v>45</v>
      </c>
      <c r="J22" s="74" t="s">
        <v>88</v>
      </c>
      <c r="K22" s="33" t="s">
        <v>46</v>
      </c>
      <c r="L22" s="33" t="s">
        <v>83</v>
      </c>
      <c r="M22" s="33"/>
    </row>
    <row r="23" spans="1:13" x14ac:dyDescent="0.2">
      <c r="A23" s="40" t="s">
        <v>87</v>
      </c>
      <c r="B23" s="36">
        <v>45838</v>
      </c>
      <c r="C23" s="34"/>
      <c r="D23" s="34" t="s">
        <v>51</v>
      </c>
      <c r="E23" s="34"/>
      <c r="F23" s="35"/>
      <c r="G23" s="35">
        <v>40677</v>
      </c>
      <c r="H23" s="34" t="s">
        <v>85</v>
      </c>
      <c r="I23" s="34" t="s">
        <v>45</v>
      </c>
      <c r="J23" s="74" t="s">
        <v>88</v>
      </c>
      <c r="K23" s="33" t="s">
        <v>46</v>
      </c>
      <c r="L23" s="33" t="s">
        <v>83</v>
      </c>
      <c r="M23" s="33"/>
    </row>
    <row r="24" spans="1:13" x14ac:dyDescent="0.2">
      <c r="F24" s="32">
        <f>SUM(F21:F23)</f>
        <v>40677</v>
      </c>
      <c r="G24" s="32">
        <f>SUM(G21:G23)</f>
        <v>40677</v>
      </c>
      <c r="J24" s="75"/>
    </row>
    <row r="26" spans="1:13" x14ac:dyDescent="0.2">
      <c r="A26" s="37" t="s">
        <v>86</v>
      </c>
      <c r="B26" s="36">
        <v>45838</v>
      </c>
      <c r="C26" s="34"/>
      <c r="D26" s="34" t="s">
        <v>21</v>
      </c>
      <c r="E26" s="34"/>
      <c r="F26" s="35">
        <v>271935.73</v>
      </c>
      <c r="G26" s="35"/>
      <c r="H26" s="34" t="s">
        <v>85</v>
      </c>
      <c r="I26" s="34" t="s">
        <v>45</v>
      </c>
      <c r="J26" s="74" t="s">
        <v>84</v>
      </c>
      <c r="K26" s="33" t="s">
        <v>49</v>
      </c>
      <c r="L26" s="33" t="s">
        <v>83</v>
      </c>
      <c r="M26" s="33"/>
    </row>
    <row r="27" spans="1:13" x14ac:dyDescent="0.2">
      <c r="A27" s="40" t="s">
        <v>87</v>
      </c>
      <c r="B27" s="36">
        <v>45838</v>
      </c>
      <c r="C27" s="34"/>
      <c r="D27" s="34" t="s">
        <v>12</v>
      </c>
      <c r="E27" s="34"/>
      <c r="F27" s="35">
        <v>40571.589999999997</v>
      </c>
      <c r="G27" s="35"/>
      <c r="H27" s="34" t="s">
        <v>85</v>
      </c>
      <c r="I27" s="34" t="s">
        <v>45</v>
      </c>
      <c r="J27" s="74" t="s">
        <v>84</v>
      </c>
      <c r="K27" s="33" t="s">
        <v>50</v>
      </c>
      <c r="L27" s="33" t="s">
        <v>83</v>
      </c>
      <c r="M27" s="33"/>
    </row>
    <row r="28" spans="1:13" x14ac:dyDescent="0.2">
      <c r="A28" s="40" t="s">
        <v>87</v>
      </c>
      <c r="B28" s="36">
        <v>45838</v>
      </c>
      <c r="C28" s="34"/>
      <c r="D28" s="34" t="s">
        <v>17</v>
      </c>
      <c r="E28" s="34"/>
      <c r="F28" s="35"/>
      <c r="G28" s="35">
        <v>40571.589999999997</v>
      </c>
      <c r="H28" s="34" t="s">
        <v>85</v>
      </c>
      <c r="I28" s="34" t="s">
        <v>45</v>
      </c>
      <c r="J28" s="74" t="s">
        <v>84</v>
      </c>
      <c r="K28" s="33" t="s">
        <v>50</v>
      </c>
      <c r="L28" s="33" t="s">
        <v>83</v>
      </c>
      <c r="M28" s="33"/>
    </row>
    <row r="29" spans="1:13" x14ac:dyDescent="0.2">
      <c r="A29" s="40" t="s">
        <v>87</v>
      </c>
      <c r="B29" s="36">
        <v>45838</v>
      </c>
      <c r="C29" s="34"/>
      <c r="D29" s="34" t="s">
        <v>18</v>
      </c>
      <c r="E29" s="34"/>
      <c r="F29" s="35">
        <v>38847.96</v>
      </c>
      <c r="G29" s="35"/>
      <c r="H29" s="34" t="s">
        <v>85</v>
      </c>
      <c r="I29" s="34" t="s">
        <v>45</v>
      </c>
      <c r="J29" s="74" t="s">
        <v>84</v>
      </c>
      <c r="K29" s="33" t="s">
        <v>49</v>
      </c>
      <c r="L29" s="33" t="s">
        <v>83</v>
      </c>
      <c r="M29" s="33"/>
    </row>
    <row r="30" spans="1:13" x14ac:dyDescent="0.2">
      <c r="A30" s="40" t="s">
        <v>87</v>
      </c>
      <c r="B30" s="36">
        <v>45838</v>
      </c>
      <c r="C30" s="34"/>
      <c r="D30" s="34" t="s">
        <v>21</v>
      </c>
      <c r="E30" s="34"/>
      <c r="F30" s="35"/>
      <c r="G30" s="35">
        <v>38847.96</v>
      </c>
      <c r="H30" s="34" t="s">
        <v>85</v>
      </c>
      <c r="I30" s="34" t="s">
        <v>45</v>
      </c>
      <c r="J30" s="74" t="s">
        <v>84</v>
      </c>
      <c r="K30" s="33" t="s">
        <v>49</v>
      </c>
      <c r="L30" s="33" t="s">
        <v>83</v>
      </c>
      <c r="M30" s="33"/>
    </row>
    <row r="31" spans="1:13" x14ac:dyDescent="0.2">
      <c r="A31" s="37" t="s">
        <v>86</v>
      </c>
      <c r="B31" s="36">
        <v>45838</v>
      </c>
      <c r="C31" s="34"/>
      <c r="D31" s="34" t="s">
        <v>11</v>
      </c>
      <c r="E31" s="34"/>
      <c r="F31" s="35"/>
      <c r="G31" s="35">
        <v>271935.73</v>
      </c>
      <c r="H31" s="34" t="s">
        <v>85</v>
      </c>
      <c r="I31" s="34" t="s">
        <v>45</v>
      </c>
      <c r="J31" s="74" t="s">
        <v>84</v>
      </c>
      <c r="K31" s="33" t="s">
        <v>49</v>
      </c>
      <c r="L31" s="33" t="s">
        <v>83</v>
      </c>
      <c r="M31" s="33"/>
    </row>
    <row r="32" spans="1:13" x14ac:dyDescent="0.2">
      <c r="F32" s="32">
        <f>SUM(F26:F31)</f>
        <v>351355.27999999997</v>
      </c>
      <c r="G32" s="32">
        <f>SUM(G26:G31)</f>
        <v>351355.27999999997</v>
      </c>
      <c r="J32" s="75"/>
    </row>
  </sheetData>
  <mergeCells count="4">
    <mergeCell ref="J21:J24"/>
    <mergeCell ref="J26:J32"/>
    <mergeCell ref="J2:J7"/>
    <mergeCell ref="J9:J19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5839-4653-4DE3-A8BC-12035D6DAB75}">
  <dimension ref="A1:P38"/>
  <sheetViews>
    <sheetView workbookViewId="0"/>
  </sheetViews>
  <sheetFormatPr defaultRowHeight="15" x14ac:dyDescent="0.25"/>
  <cols>
    <col min="1" max="1" width="7.7109375" bestFit="1" customWidth="1"/>
    <col min="2" max="2" width="37.140625" bestFit="1" customWidth="1"/>
    <col min="3" max="4" width="11.5703125" bestFit="1" customWidth="1"/>
    <col min="5" max="5" width="23" bestFit="1" customWidth="1"/>
    <col min="6" max="6" width="10.7109375" bestFit="1" customWidth="1"/>
    <col min="7" max="7" width="5.42578125" bestFit="1" customWidth="1"/>
    <col min="8" max="8" width="10.7109375" bestFit="1" customWidth="1"/>
    <col min="9" max="9" width="3.85546875" style="7" bestFit="1" customWidth="1"/>
    <col min="10" max="10" width="5.5703125" style="8" bestFit="1" customWidth="1"/>
    <col min="11" max="11" width="8.5703125" style="8" bestFit="1" customWidth="1"/>
    <col min="12" max="12" width="9.140625" style="8" bestFit="1" customWidth="1"/>
    <col min="13" max="13" width="8.140625" style="8" bestFit="1" customWidth="1"/>
    <col min="14" max="14" width="16" style="8" bestFit="1" customWidth="1"/>
    <col min="15" max="15" width="11.5703125" style="8" bestFit="1" customWidth="1"/>
    <col min="16" max="16" width="107.7109375" bestFit="1" customWidth="1"/>
  </cols>
  <sheetData>
    <row r="1" spans="1:16" s="9" customFormat="1" x14ac:dyDescent="0.25">
      <c r="B1" s="80" t="s">
        <v>0</v>
      </c>
      <c r="C1" s="80"/>
      <c r="D1" s="80"/>
      <c r="E1" s="80"/>
      <c r="F1" s="80"/>
      <c r="G1" s="80"/>
      <c r="H1" s="80"/>
      <c r="I1" s="81" t="s">
        <v>55</v>
      </c>
      <c r="J1" s="82"/>
      <c r="K1" s="82"/>
      <c r="L1" s="82"/>
      <c r="M1" s="82"/>
      <c r="N1" s="82"/>
      <c r="O1" s="82"/>
      <c r="P1" s="82"/>
    </row>
    <row r="2" spans="1:16" s="13" customFormat="1" ht="15.75" thickBot="1" x14ac:dyDescent="0.3">
      <c r="A2" s="13" t="s">
        <v>58</v>
      </c>
      <c r="B2" s="10" t="s">
        <v>2</v>
      </c>
      <c r="C2" s="10" t="s">
        <v>3</v>
      </c>
      <c r="D2" s="10" t="s">
        <v>4</v>
      </c>
      <c r="E2" s="10" t="s">
        <v>41</v>
      </c>
      <c r="F2" s="10" t="s">
        <v>42</v>
      </c>
      <c r="G2" s="10" t="s">
        <v>43</v>
      </c>
      <c r="H2" s="10" t="s">
        <v>44</v>
      </c>
      <c r="I2" s="11" t="s">
        <v>73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40</v>
      </c>
      <c r="O2" s="10" t="s">
        <v>13</v>
      </c>
      <c r="P2" s="12"/>
    </row>
    <row r="3" spans="1:16" x14ac:dyDescent="0.25">
      <c r="A3" s="83" t="s">
        <v>36</v>
      </c>
      <c r="B3" s="83"/>
      <c r="C3" s="83"/>
      <c r="D3" s="83"/>
      <c r="E3" s="83"/>
      <c r="F3" s="83"/>
      <c r="G3" s="83"/>
      <c r="H3" s="84"/>
      <c r="I3" s="14"/>
      <c r="J3" s="5"/>
      <c r="K3" s="5"/>
      <c r="L3" s="5"/>
      <c r="M3" s="5"/>
      <c r="N3" s="5"/>
      <c r="O3" s="5"/>
      <c r="P3" s="15"/>
    </row>
    <row r="4" spans="1:16" x14ac:dyDescent="0.25">
      <c r="A4" s="76" t="s">
        <v>56</v>
      </c>
      <c r="B4" s="76"/>
      <c r="C4" s="76"/>
      <c r="D4" s="76"/>
      <c r="E4" s="76"/>
      <c r="F4" s="76"/>
      <c r="G4" s="76"/>
      <c r="H4" s="77"/>
      <c r="I4" s="14"/>
      <c r="J4" s="5"/>
      <c r="K4" s="5"/>
      <c r="L4" s="5"/>
      <c r="M4" s="5"/>
      <c r="N4" s="5"/>
      <c r="O4" s="5"/>
      <c r="P4" s="15"/>
    </row>
    <row r="5" spans="1:16" x14ac:dyDescent="0.25">
      <c r="B5" s="5" t="s">
        <v>5</v>
      </c>
      <c r="C5" s="3">
        <v>646660.88</v>
      </c>
      <c r="D5" s="4"/>
      <c r="E5" s="17" t="s">
        <v>48</v>
      </c>
      <c r="F5" s="16" t="s">
        <v>45</v>
      </c>
      <c r="G5" s="16" t="s">
        <v>46</v>
      </c>
      <c r="H5" s="17" t="s">
        <v>47</v>
      </c>
      <c r="I5" s="6" t="s">
        <v>53</v>
      </c>
      <c r="J5" s="5">
        <v>528</v>
      </c>
      <c r="K5" s="5">
        <v>6514</v>
      </c>
      <c r="L5" s="5">
        <v>9920</v>
      </c>
      <c r="M5" s="18" t="str">
        <f>IF(G5="997","997",IF(G5="999","999",CONCATENATE(G5,"*")))</f>
        <v>081*</v>
      </c>
      <c r="N5" s="5" t="s">
        <v>14</v>
      </c>
      <c r="O5" s="1">
        <f>C5</f>
        <v>646660.88</v>
      </c>
      <c r="P5" s="29" t="s">
        <v>65</v>
      </c>
    </row>
    <row r="6" spans="1:16" x14ac:dyDescent="0.25">
      <c r="B6" s="5" t="s">
        <v>6</v>
      </c>
      <c r="C6" s="3"/>
      <c r="D6" s="4">
        <v>646660.88</v>
      </c>
      <c r="E6" s="17" t="s">
        <v>48</v>
      </c>
      <c r="F6" s="16" t="s">
        <v>45</v>
      </c>
      <c r="G6" s="16" t="s">
        <v>46</v>
      </c>
      <c r="H6" s="17" t="s">
        <v>47</v>
      </c>
      <c r="I6" s="6" t="s">
        <v>53</v>
      </c>
      <c r="J6" s="5">
        <v>529</v>
      </c>
      <c r="K6" s="5">
        <v>9920</v>
      </c>
      <c r="L6" s="5">
        <v>3221</v>
      </c>
      <c r="M6" s="18" t="str">
        <f>IF(G6="997","997",IF(G6="999","999",CONCATENATE(G6,"*")))</f>
        <v>081*</v>
      </c>
      <c r="N6" s="5" t="s">
        <v>15</v>
      </c>
      <c r="O6" s="1">
        <f>D6</f>
        <v>646660.88</v>
      </c>
    </row>
    <row r="7" spans="1:16" x14ac:dyDescent="0.25">
      <c r="A7" s="76" t="s">
        <v>57</v>
      </c>
      <c r="B7" s="76"/>
      <c r="C7" s="76"/>
      <c r="D7" s="76"/>
      <c r="E7" s="76"/>
      <c r="F7" s="76"/>
      <c r="G7" s="76"/>
      <c r="H7" s="77"/>
      <c r="I7" s="14"/>
      <c r="J7" s="5"/>
      <c r="K7" s="5"/>
      <c r="L7" s="5"/>
      <c r="M7" s="5"/>
      <c r="N7" s="5"/>
      <c r="O7" s="5"/>
      <c r="P7" s="15"/>
    </row>
    <row r="8" spans="1:16" x14ac:dyDescent="0.25">
      <c r="B8" s="5" t="s">
        <v>11</v>
      </c>
      <c r="C8" s="3">
        <v>646660.88</v>
      </c>
      <c r="D8" s="4"/>
      <c r="E8" s="17" t="s">
        <v>48</v>
      </c>
      <c r="F8" s="16" t="s">
        <v>45</v>
      </c>
      <c r="G8" s="19" t="s">
        <v>49</v>
      </c>
      <c r="H8" s="17" t="s">
        <v>47</v>
      </c>
      <c r="I8" s="6" t="s">
        <v>53</v>
      </c>
      <c r="J8" s="5">
        <v>421</v>
      </c>
      <c r="K8" s="20" t="str">
        <f>IF(H8="Land","2610v",IF(H8="Building","2630v",IF(H8="Equipment","2650v","26XXv")))</f>
        <v>2650v</v>
      </c>
      <c r="L8" s="5">
        <v>9850</v>
      </c>
      <c r="M8" s="18" t="str">
        <f>IF(G8="997","997",IF(G8="999","999",CONCATENATE(G8,"*")))</f>
        <v>997</v>
      </c>
      <c r="N8" s="5"/>
      <c r="O8" s="1">
        <f>C8</f>
        <v>646660.88</v>
      </c>
      <c r="P8" s="21" t="s">
        <v>38</v>
      </c>
    </row>
    <row r="9" spans="1:16" x14ac:dyDescent="0.25">
      <c r="B9" s="5" t="s">
        <v>5</v>
      </c>
      <c r="C9" s="3"/>
      <c r="D9" s="4">
        <v>646660.88</v>
      </c>
      <c r="E9" s="17" t="s">
        <v>48</v>
      </c>
      <c r="F9" s="16" t="s">
        <v>45</v>
      </c>
      <c r="G9" s="19" t="s">
        <v>49</v>
      </c>
      <c r="H9" s="17" t="s">
        <v>47</v>
      </c>
      <c r="I9" s="6"/>
      <c r="J9" s="5"/>
      <c r="K9" s="5"/>
      <c r="L9" s="5"/>
      <c r="M9" s="5"/>
      <c r="N9" s="5"/>
      <c r="O9" s="1"/>
    </row>
    <row r="10" spans="1:16" x14ac:dyDescent="0.25">
      <c r="A10" s="76" t="s">
        <v>59</v>
      </c>
      <c r="B10" s="76"/>
      <c r="C10" s="76"/>
      <c r="D10" s="76"/>
      <c r="E10" s="76"/>
      <c r="F10" s="76"/>
      <c r="G10" s="76"/>
      <c r="H10" s="77"/>
      <c r="I10" s="14"/>
      <c r="J10" s="5"/>
      <c r="K10" s="5"/>
      <c r="L10" s="5"/>
      <c r="M10" s="5"/>
      <c r="N10" s="5"/>
      <c r="O10" s="5"/>
      <c r="P10" s="15"/>
    </row>
    <row r="11" spans="1:16" x14ac:dyDescent="0.25">
      <c r="B11" s="5" t="s">
        <v>6</v>
      </c>
      <c r="C11" s="3">
        <v>646660.88</v>
      </c>
      <c r="D11" s="4"/>
      <c r="E11" s="17" t="s">
        <v>48</v>
      </c>
      <c r="F11" s="16" t="s">
        <v>45</v>
      </c>
      <c r="G11" s="19" t="s">
        <v>50</v>
      </c>
      <c r="H11" s="17" t="s">
        <v>47</v>
      </c>
      <c r="I11" s="6" t="s">
        <v>53</v>
      </c>
      <c r="J11" s="5">
        <v>480</v>
      </c>
      <c r="K11" s="5">
        <v>1820</v>
      </c>
      <c r="L11" s="5" t="s">
        <v>22</v>
      </c>
      <c r="M11" s="18" t="str">
        <f>IF(G11="997","997",IF(G11="999","999",CONCATENATE(G11,"*")))</f>
        <v>999</v>
      </c>
      <c r="N11" s="5"/>
      <c r="O11" s="1">
        <f>C11</f>
        <v>646660.88</v>
      </c>
    </row>
    <row r="12" spans="1:16" x14ac:dyDescent="0.25">
      <c r="B12" s="5" t="s">
        <v>12</v>
      </c>
      <c r="C12" s="3"/>
      <c r="D12" s="4">
        <v>646660.88</v>
      </c>
      <c r="E12" s="17" t="s">
        <v>48</v>
      </c>
      <c r="F12" s="16" t="s">
        <v>45</v>
      </c>
      <c r="G12" s="19" t="s">
        <v>50</v>
      </c>
      <c r="H12" s="17" t="s">
        <v>47</v>
      </c>
      <c r="I12" s="6"/>
      <c r="J12" s="5"/>
      <c r="K12" s="5"/>
      <c r="L12" s="5"/>
      <c r="M12" s="5"/>
      <c r="N12" s="5"/>
      <c r="O12" s="1"/>
    </row>
    <row r="13" spans="1:16" x14ac:dyDescent="0.25">
      <c r="A13" s="76" t="s">
        <v>60</v>
      </c>
      <c r="B13" s="76"/>
      <c r="C13" s="76"/>
      <c r="D13" s="76"/>
      <c r="E13" s="76"/>
      <c r="F13" s="76"/>
      <c r="G13" s="76"/>
      <c r="H13" s="77"/>
      <c r="I13" s="6" t="s">
        <v>53</v>
      </c>
      <c r="J13" s="5">
        <v>518</v>
      </c>
      <c r="K13" s="5">
        <v>5274</v>
      </c>
      <c r="L13" s="5" t="s">
        <v>23</v>
      </c>
      <c r="M13" s="5">
        <v>999</v>
      </c>
      <c r="N13" s="5"/>
      <c r="O13" s="73">
        <f>'Short-Term Amounts'!CN34</f>
        <v>29607.72</v>
      </c>
      <c r="P13" s="15" t="s">
        <v>238</v>
      </c>
    </row>
    <row r="14" spans="1:16" x14ac:dyDescent="0.25">
      <c r="A14" s="22"/>
      <c r="B14" s="22"/>
      <c r="C14" s="22"/>
      <c r="D14" s="22"/>
      <c r="E14" s="22"/>
      <c r="F14" s="22"/>
      <c r="G14" s="22"/>
      <c r="H14" s="22"/>
      <c r="I14" s="23"/>
      <c r="J14" s="22"/>
      <c r="K14" s="22"/>
      <c r="L14" s="22"/>
      <c r="M14" s="22"/>
      <c r="N14" s="22"/>
      <c r="O14" s="22"/>
      <c r="P14" s="24"/>
    </row>
    <row r="15" spans="1:16" x14ac:dyDescent="0.25">
      <c r="A15" s="78" t="s">
        <v>37</v>
      </c>
      <c r="B15" s="78"/>
      <c r="C15" s="78"/>
      <c r="D15" s="78"/>
      <c r="E15" s="78"/>
      <c r="F15" s="78"/>
      <c r="G15" s="78"/>
      <c r="H15" s="79"/>
      <c r="I15" s="6"/>
      <c r="J15" s="5"/>
      <c r="K15" s="5"/>
      <c r="L15" s="5"/>
      <c r="M15" s="5"/>
      <c r="N15" s="5"/>
      <c r="O15" s="5"/>
      <c r="P15" s="15"/>
    </row>
    <row r="16" spans="1:16" x14ac:dyDescent="0.25">
      <c r="A16" s="76" t="s">
        <v>61</v>
      </c>
      <c r="B16" s="76"/>
      <c r="C16" s="76"/>
      <c r="D16" s="76"/>
      <c r="E16" s="76"/>
      <c r="F16" s="76"/>
      <c r="G16" s="76"/>
      <c r="H16" s="77"/>
      <c r="I16" s="14"/>
      <c r="J16" s="5"/>
      <c r="K16" s="5"/>
      <c r="L16" s="5"/>
      <c r="M16" s="5"/>
      <c r="N16" s="5"/>
      <c r="O16" s="5"/>
      <c r="P16" s="15"/>
    </row>
    <row r="17" spans="1:16" x14ac:dyDescent="0.25">
      <c r="B17" s="5" t="s">
        <v>21</v>
      </c>
      <c r="C17" s="3">
        <v>646660.88</v>
      </c>
      <c r="D17" s="4"/>
      <c r="E17" s="17" t="s">
        <v>48</v>
      </c>
      <c r="F17" s="16" t="s">
        <v>45</v>
      </c>
      <c r="G17" s="16" t="s">
        <v>49</v>
      </c>
      <c r="H17" s="17" t="s">
        <v>47</v>
      </c>
      <c r="I17" s="6" t="s">
        <v>53</v>
      </c>
      <c r="J17" s="5">
        <v>179</v>
      </c>
      <c r="K17" s="20" t="str">
        <f>IF(H17="Land","2620v",IF(H17="Building","2640v",IF(H17="Equipment","2660v","26XXv")))</f>
        <v>2660v</v>
      </c>
      <c r="L17" s="5">
        <v>6597</v>
      </c>
      <c r="M17" s="18" t="str">
        <f>IF(G17="997","997",IF(G17="999","999",CONCATENATE(G17,"*")))</f>
        <v>997</v>
      </c>
      <c r="N17" s="5" t="s">
        <v>30</v>
      </c>
      <c r="O17" s="1">
        <f>C17</f>
        <v>646660.88</v>
      </c>
      <c r="P17" s="21" t="s">
        <v>39</v>
      </c>
    </row>
    <row r="18" spans="1:16" x14ac:dyDescent="0.25">
      <c r="B18" s="5" t="s">
        <v>11</v>
      </c>
      <c r="C18" s="3"/>
      <c r="D18" s="4">
        <v>646660.88</v>
      </c>
      <c r="E18" s="17" t="s">
        <v>48</v>
      </c>
      <c r="F18" s="16" t="s">
        <v>45</v>
      </c>
      <c r="G18" s="16" t="s">
        <v>49</v>
      </c>
      <c r="H18" s="17" t="s">
        <v>47</v>
      </c>
      <c r="I18" s="6" t="s">
        <v>53</v>
      </c>
      <c r="J18" s="5">
        <v>178</v>
      </c>
      <c r="K18" s="5">
        <v>6597</v>
      </c>
      <c r="L18" s="20" t="str">
        <f>IF(H18="Land","2610v",IF(H18="Building","2630v",IF(H18="Equipment","2650v","26XXv")))</f>
        <v>2650v</v>
      </c>
      <c r="M18" s="18" t="str">
        <f>IF(G18="997","997",IF(G18="999","999",CONCATENATE(G18,"*")))</f>
        <v>997</v>
      </c>
      <c r="N18" s="5" t="s">
        <v>30</v>
      </c>
      <c r="O18" s="1">
        <f>D18</f>
        <v>646660.88</v>
      </c>
      <c r="P18" s="21" t="s">
        <v>38</v>
      </c>
    </row>
    <row r="19" spans="1:16" x14ac:dyDescent="0.25">
      <c r="A19" s="26"/>
      <c r="B19" s="22"/>
      <c r="C19" s="22"/>
      <c r="D19" s="22"/>
      <c r="E19" s="22"/>
      <c r="F19" s="22"/>
      <c r="G19" s="22"/>
      <c r="H19" s="22"/>
      <c r="I19" s="23"/>
      <c r="J19" s="25"/>
      <c r="K19" s="25"/>
      <c r="L19" s="25"/>
      <c r="M19" s="25"/>
      <c r="N19" s="25"/>
      <c r="O19" s="25"/>
      <c r="P19" s="26"/>
    </row>
    <row r="20" spans="1:16" x14ac:dyDescent="0.25">
      <c r="A20" s="78" t="s">
        <v>52</v>
      </c>
      <c r="B20" s="78"/>
      <c r="C20" s="78"/>
      <c r="D20" s="78"/>
      <c r="E20" s="78"/>
      <c r="F20" s="78"/>
      <c r="G20" s="78"/>
      <c r="H20" s="79"/>
      <c r="I20" s="6"/>
      <c r="J20" s="5"/>
      <c r="K20" s="5"/>
      <c r="L20" s="5"/>
      <c r="M20" s="5"/>
      <c r="N20" s="5"/>
      <c r="O20" s="5"/>
      <c r="P20" s="15"/>
    </row>
    <row r="21" spans="1:16" x14ac:dyDescent="0.25">
      <c r="A21" s="76" t="s">
        <v>62</v>
      </c>
      <c r="B21" s="76"/>
      <c r="C21" s="76"/>
      <c r="D21" s="76"/>
      <c r="E21" s="76"/>
      <c r="F21" s="76"/>
      <c r="G21" s="76"/>
      <c r="H21" s="77"/>
      <c r="I21" s="14"/>
      <c r="J21" s="5"/>
      <c r="K21" s="5"/>
      <c r="L21" s="5"/>
      <c r="M21" s="5"/>
      <c r="N21" s="5"/>
      <c r="O21" s="5"/>
      <c r="P21" s="15"/>
    </row>
    <row r="22" spans="1:16" x14ac:dyDescent="0.25">
      <c r="B22" s="5" t="s">
        <v>17</v>
      </c>
      <c r="C22" s="3">
        <v>29607.73</v>
      </c>
      <c r="D22" s="4"/>
      <c r="E22" s="17" t="s">
        <v>48</v>
      </c>
      <c r="F22" s="16" t="s">
        <v>45</v>
      </c>
      <c r="G22" s="16" t="s">
        <v>46</v>
      </c>
      <c r="H22" s="17" t="s">
        <v>47</v>
      </c>
      <c r="I22" s="6" t="s">
        <v>53</v>
      </c>
      <c r="J22" s="5">
        <v>337</v>
      </c>
      <c r="K22" s="5">
        <v>6525</v>
      </c>
      <c r="L22" s="5">
        <v>9920</v>
      </c>
      <c r="M22" s="18" t="str">
        <f>IF(G22="997","997",IF(G22="999","999",CONCATENATE(G22,"*")))</f>
        <v>081*</v>
      </c>
      <c r="N22" s="20" t="str">
        <f>IF(OR(H22="Land",H22="Building"),"SO/SSO ED/D200",IF(H22="Equipment","SO/SSO EH/H200","SO/SSO EX/X200"))</f>
        <v>SO/SSO EH/H200</v>
      </c>
      <c r="O22" s="1">
        <f>C22</f>
        <v>29607.73</v>
      </c>
      <c r="P22" s="21" t="s">
        <v>66</v>
      </c>
    </row>
    <row r="23" spans="1:16" x14ac:dyDescent="0.25">
      <c r="B23" s="5" t="s">
        <v>16</v>
      </c>
      <c r="C23" s="3">
        <v>5500.91</v>
      </c>
      <c r="D23" s="4"/>
      <c r="E23" s="17" t="s">
        <v>48</v>
      </c>
      <c r="F23" s="16" t="s">
        <v>45</v>
      </c>
      <c r="G23" s="16" t="s">
        <v>46</v>
      </c>
      <c r="H23" s="17" t="s">
        <v>47</v>
      </c>
      <c r="I23" s="6" t="s">
        <v>53</v>
      </c>
      <c r="J23" s="5">
        <v>337</v>
      </c>
      <c r="K23" s="5">
        <v>6525</v>
      </c>
      <c r="L23" s="5">
        <v>9920</v>
      </c>
      <c r="M23" s="18" t="str">
        <f>IF(G23="997","997",IF(G23="999","999",CONCATENATE(G23,"*")))</f>
        <v>081*</v>
      </c>
      <c r="N23" s="20" t="str">
        <f>IF(OR(H23="Land",H23="Building"),"SO/SSO ED/D201",IF(H23="Equipment","SO/SSO EH/H201","SO/SSO EX/X201"))</f>
        <v>SO/SSO EH/H201</v>
      </c>
      <c r="O23" s="1">
        <f>C23</f>
        <v>5500.91</v>
      </c>
      <c r="P23" s="21" t="s">
        <v>67</v>
      </c>
    </row>
    <row r="24" spans="1:16" x14ac:dyDescent="0.25">
      <c r="B24" s="5" t="s">
        <v>51</v>
      </c>
      <c r="C24" s="3"/>
      <c r="D24" s="4">
        <v>35108.639999999999</v>
      </c>
      <c r="E24" s="17" t="s">
        <v>48</v>
      </c>
      <c r="F24" s="16" t="s">
        <v>45</v>
      </c>
      <c r="G24" s="16" t="s">
        <v>46</v>
      </c>
      <c r="H24" s="17" t="s">
        <v>47</v>
      </c>
      <c r="I24" s="6" t="s">
        <v>53</v>
      </c>
      <c r="J24" s="5">
        <v>336</v>
      </c>
      <c r="K24" s="5">
        <v>9920</v>
      </c>
      <c r="L24" s="5">
        <v>6525</v>
      </c>
      <c r="M24" s="18" t="str">
        <f>IF(G24="997","997",IF(G24="999","999",CONCATENATE(G24,"*")))</f>
        <v>081*</v>
      </c>
      <c r="N24" s="20" t="s">
        <v>122</v>
      </c>
      <c r="O24" s="1">
        <f>D24</f>
        <v>35108.639999999999</v>
      </c>
      <c r="P24" s="21" t="s">
        <v>68</v>
      </c>
    </row>
    <row r="25" spans="1:16" x14ac:dyDescent="0.25">
      <c r="A25" s="76" t="s">
        <v>63</v>
      </c>
      <c r="B25" s="76"/>
      <c r="C25" s="76"/>
      <c r="D25" s="76"/>
      <c r="E25" s="76"/>
      <c r="F25" s="76"/>
      <c r="G25" s="76"/>
      <c r="H25" s="77"/>
      <c r="I25" s="14"/>
      <c r="J25" s="5"/>
      <c r="K25" s="5"/>
      <c r="L25" s="5"/>
      <c r="M25" s="5"/>
      <c r="N25" s="5"/>
      <c r="O25" s="5"/>
      <c r="P25" s="15"/>
    </row>
    <row r="26" spans="1:16" x14ac:dyDescent="0.25">
      <c r="B26" s="5" t="s">
        <v>12</v>
      </c>
      <c r="C26" s="3">
        <v>29607.72</v>
      </c>
      <c r="D26" s="4"/>
      <c r="E26" s="17" t="s">
        <v>48</v>
      </c>
      <c r="F26" s="16" t="s">
        <v>45</v>
      </c>
      <c r="G26" s="16" t="s">
        <v>50</v>
      </c>
      <c r="H26" s="17" t="s">
        <v>47</v>
      </c>
      <c r="I26" s="6" t="s">
        <v>53</v>
      </c>
      <c r="J26" s="5">
        <v>483</v>
      </c>
      <c r="K26" s="5" t="s">
        <v>23</v>
      </c>
      <c r="L26" s="5">
        <v>1820</v>
      </c>
      <c r="M26" s="18" t="str">
        <f>IF(G26="997","997",IF(G26="999","999",CONCATENATE(G26,"*")))</f>
        <v>999</v>
      </c>
      <c r="N26" s="5"/>
      <c r="O26" s="1">
        <f>C26</f>
        <v>29607.72</v>
      </c>
    </row>
    <row r="27" spans="1:16" x14ac:dyDescent="0.25">
      <c r="B27" s="5" t="s">
        <v>17</v>
      </c>
      <c r="C27" s="3"/>
      <c r="D27" s="4">
        <v>29607.72</v>
      </c>
      <c r="E27" s="17" t="s">
        <v>48</v>
      </c>
      <c r="F27" s="16" t="s">
        <v>45</v>
      </c>
      <c r="G27" s="16" t="s">
        <v>50</v>
      </c>
      <c r="H27" s="17" t="s">
        <v>47</v>
      </c>
      <c r="I27" s="6"/>
      <c r="J27" s="5"/>
      <c r="K27" s="5"/>
      <c r="L27" s="5"/>
      <c r="M27" s="5"/>
      <c r="N27" s="5"/>
      <c r="O27" s="1"/>
    </row>
    <row r="28" spans="1:16" x14ac:dyDescent="0.25">
      <c r="A28" s="76" t="s">
        <v>70</v>
      </c>
      <c r="B28" s="76"/>
      <c r="C28" s="76"/>
      <c r="D28" s="76"/>
      <c r="E28" s="76"/>
      <c r="F28" s="76"/>
      <c r="G28" s="76"/>
      <c r="H28" s="77"/>
      <c r="I28" s="14"/>
      <c r="J28" s="5"/>
      <c r="K28" s="5"/>
      <c r="L28" s="5"/>
      <c r="M28" s="5"/>
      <c r="N28" s="5"/>
      <c r="O28" s="5"/>
      <c r="P28" s="15"/>
    </row>
    <row r="29" spans="1:16" x14ac:dyDescent="0.25">
      <c r="B29" s="5" t="s">
        <v>19</v>
      </c>
      <c r="C29" s="3">
        <v>488.5</v>
      </c>
      <c r="D29" s="4"/>
      <c r="E29" s="17" t="s">
        <v>48</v>
      </c>
      <c r="F29" s="16" t="s">
        <v>45</v>
      </c>
      <c r="G29" s="16" t="s">
        <v>50</v>
      </c>
      <c r="H29" s="17" t="s">
        <v>47</v>
      </c>
      <c r="I29" s="6" t="s">
        <v>53</v>
      </c>
      <c r="J29" s="5">
        <v>174</v>
      </c>
      <c r="K29" s="5">
        <v>6592</v>
      </c>
      <c r="L29" s="5" t="s">
        <v>24</v>
      </c>
      <c r="M29" s="18" t="str">
        <f>IF(G29="997","997",IF(G29="999","999",CONCATENATE(G29,"*")))</f>
        <v>999</v>
      </c>
      <c r="N29" s="5" t="s">
        <v>26</v>
      </c>
      <c r="O29" s="1">
        <f>C29</f>
        <v>488.5</v>
      </c>
    </row>
    <row r="30" spans="1:16" x14ac:dyDescent="0.25">
      <c r="B30" s="5" t="s">
        <v>20</v>
      </c>
      <c r="C30" s="3"/>
      <c r="D30" s="4">
        <v>488.5</v>
      </c>
      <c r="E30" s="17" t="s">
        <v>48</v>
      </c>
      <c r="F30" s="16" t="s">
        <v>45</v>
      </c>
      <c r="G30" s="16" t="s">
        <v>50</v>
      </c>
      <c r="H30" s="17" t="s">
        <v>47</v>
      </c>
      <c r="I30" s="6"/>
      <c r="O30" s="2"/>
    </row>
    <row r="31" spans="1:16" x14ac:dyDescent="0.25">
      <c r="A31" s="76" t="s">
        <v>64</v>
      </c>
      <c r="B31" s="76"/>
      <c r="C31" s="76"/>
      <c r="D31" s="76"/>
      <c r="E31" s="76"/>
      <c r="F31" s="76"/>
      <c r="G31" s="76"/>
      <c r="H31" s="77"/>
      <c r="I31" s="14"/>
      <c r="J31" s="5"/>
      <c r="K31" s="5"/>
      <c r="L31" s="5"/>
      <c r="M31" s="5"/>
      <c r="N31" s="5"/>
      <c r="O31" s="5"/>
      <c r="P31" s="15"/>
    </row>
    <row r="32" spans="1:16" x14ac:dyDescent="0.25">
      <c r="B32" s="5" t="s">
        <v>18</v>
      </c>
      <c r="C32" s="3">
        <v>43351.57</v>
      </c>
      <c r="D32" s="4"/>
      <c r="E32" s="17" t="s">
        <v>48</v>
      </c>
      <c r="F32" s="16" t="s">
        <v>45</v>
      </c>
      <c r="G32" s="16" t="s">
        <v>49</v>
      </c>
      <c r="H32" s="17" t="s">
        <v>47</v>
      </c>
      <c r="I32" s="6" t="s">
        <v>53</v>
      </c>
      <c r="J32" s="5">
        <v>445</v>
      </c>
      <c r="K32" s="5">
        <v>6591</v>
      </c>
      <c r="L32" s="20" t="str">
        <f>IF(H32="Land","2620v",IF(H32="Building","2640v",IF(H32="Equipment","2660v","26XXv")))</f>
        <v>2660v</v>
      </c>
      <c r="M32" s="18" t="str">
        <f>IF(G32="997","997",IF(G32="999","999",CONCATENATE(G32,"*")))</f>
        <v>997</v>
      </c>
      <c r="N32" s="5" t="s">
        <v>25</v>
      </c>
      <c r="O32" s="1">
        <f>C32</f>
        <v>43351.57</v>
      </c>
      <c r="P32" s="21" t="s">
        <v>39</v>
      </c>
    </row>
    <row r="33" spans="1:16" x14ac:dyDescent="0.25">
      <c r="B33" s="5" t="s">
        <v>21</v>
      </c>
      <c r="C33" s="3"/>
      <c r="D33" s="4">
        <v>43351.57</v>
      </c>
      <c r="E33" s="17" t="s">
        <v>48</v>
      </c>
      <c r="F33" s="16" t="s">
        <v>45</v>
      </c>
      <c r="G33" s="16" t="s">
        <v>49</v>
      </c>
      <c r="H33" s="17" t="s">
        <v>47</v>
      </c>
      <c r="I33" s="6"/>
      <c r="O33" s="2"/>
    </row>
    <row r="34" spans="1:16" x14ac:dyDescent="0.25">
      <c r="A34" s="76" t="s">
        <v>72</v>
      </c>
      <c r="B34" s="76"/>
      <c r="C34" s="76"/>
      <c r="D34" s="76"/>
      <c r="E34" s="76"/>
      <c r="F34" s="76"/>
      <c r="G34" s="76"/>
      <c r="H34" s="77"/>
      <c r="I34" s="6" t="s">
        <v>53</v>
      </c>
      <c r="J34" s="5">
        <v>518</v>
      </c>
      <c r="K34" s="5">
        <v>5274</v>
      </c>
      <c r="L34" s="5" t="s">
        <v>23</v>
      </c>
      <c r="M34" s="5">
        <v>999</v>
      </c>
      <c r="N34" s="5"/>
      <c r="O34" s="72">
        <f>'Short-Term Amounts'!CN35</f>
        <v>30784.46</v>
      </c>
      <c r="P34" s="15" t="s">
        <v>239</v>
      </c>
    </row>
    <row r="35" spans="1:16" x14ac:dyDescent="0.25">
      <c r="B35" s="5"/>
      <c r="C35" s="5"/>
      <c r="D35" s="5"/>
      <c r="E35" s="28"/>
      <c r="F35" s="28"/>
      <c r="G35" s="28"/>
      <c r="H35" s="28"/>
      <c r="J35"/>
      <c r="K35"/>
      <c r="L35"/>
      <c r="M35"/>
      <c r="N35"/>
      <c r="O35"/>
    </row>
    <row r="36" spans="1:16" x14ac:dyDescent="0.25">
      <c r="A36" s="76" t="s">
        <v>71</v>
      </c>
      <c r="B36" s="76"/>
      <c r="C36" s="76"/>
      <c r="D36" s="76"/>
      <c r="E36" s="76"/>
      <c r="F36" s="76"/>
      <c r="G36" s="76"/>
      <c r="H36" s="77"/>
      <c r="I36" s="6" t="s">
        <v>54</v>
      </c>
      <c r="J36" s="5" t="s">
        <v>27</v>
      </c>
      <c r="K36" s="27" t="s">
        <v>29</v>
      </c>
      <c r="L36" s="5" t="s">
        <v>28</v>
      </c>
      <c r="M36" s="5">
        <v>999</v>
      </c>
      <c r="N36" s="5" t="s">
        <v>26</v>
      </c>
      <c r="O36" s="1">
        <f>O29</f>
        <v>488.5</v>
      </c>
    </row>
    <row r="37" spans="1:16" s="26" customFormat="1" x14ac:dyDescent="0.25">
      <c r="B37" s="22"/>
      <c r="C37" s="22"/>
      <c r="D37" s="22"/>
      <c r="E37" s="22"/>
      <c r="F37" s="22"/>
      <c r="G37" s="22"/>
      <c r="H37" s="22"/>
      <c r="I37" s="30"/>
      <c r="J37" s="22"/>
      <c r="K37" s="22"/>
      <c r="L37" s="22"/>
      <c r="M37" s="22"/>
      <c r="N37" s="22"/>
      <c r="O37" s="22"/>
    </row>
    <row r="38" spans="1:16" x14ac:dyDescent="0.25">
      <c r="A38" s="76" t="s">
        <v>69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</sheetData>
  <mergeCells count="17">
    <mergeCell ref="A15:H15"/>
    <mergeCell ref="A20:H20"/>
    <mergeCell ref="B1:H1"/>
    <mergeCell ref="I1:P1"/>
    <mergeCell ref="A3:H3"/>
    <mergeCell ref="A4:H4"/>
    <mergeCell ref="A7:H7"/>
    <mergeCell ref="A10:H10"/>
    <mergeCell ref="A13:H13"/>
    <mergeCell ref="A16:H16"/>
    <mergeCell ref="A36:H36"/>
    <mergeCell ref="A38:P38"/>
    <mergeCell ref="A21:H21"/>
    <mergeCell ref="A25:H25"/>
    <mergeCell ref="A28:H28"/>
    <mergeCell ref="A31:H31"/>
    <mergeCell ref="A34:H34"/>
  </mergeCells>
  <pageMargins left="0.7" right="0.7" top="0.75" bottom="0.75" header="0.3" footer="0.3"/>
  <ignoredErrors>
    <ignoredError sqref="O6 O24" formula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CB684-58C2-4A85-80C2-1C0A17770387}">
  <dimension ref="A1:P29"/>
  <sheetViews>
    <sheetView workbookViewId="0"/>
  </sheetViews>
  <sheetFormatPr defaultRowHeight="15" x14ac:dyDescent="0.25"/>
  <cols>
    <col min="1" max="1" width="7.7109375" bestFit="1" customWidth="1"/>
    <col min="2" max="2" width="26.5703125" bestFit="1" customWidth="1"/>
    <col min="3" max="4" width="10.5703125" bestFit="1" customWidth="1"/>
    <col min="5" max="5" width="23" bestFit="1" customWidth="1"/>
    <col min="6" max="6" width="10.7109375" bestFit="1" customWidth="1"/>
    <col min="7" max="7" width="5.42578125" bestFit="1" customWidth="1"/>
    <col min="8" max="8" width="8.28515625" bestFit="1" customWidth="1"/>
    <col min="9" max="9" width="3.85546875" style="7" bestFit="1" customWidth="1"/>
    <col min="10" max="10" width="5.5703125" style="8" bestFit="1" customWidth="1"/>
    <col min="11" max="11" width="8.5703125" style="8" bestFit="1" customWidth="1"/>
    <col min="12" max="12" width="9.140625" style="8" bestFit="1" customWidth="1"/>
    <col min="13" max="13" width="8.140625" style="8" bestFit="1" customWidth="1"/>
    <col min="14" max="14" width="16" style="8" bestFit="1" customWidth="1"/>
    <col min="15" max="15" width="10.5703125" style="8" bestFit="1" customWidth="1"/>
    <col min="16" max="16" width="107.7109375" bestFit="1" customWidth="1"/>
  </cols>
  <sheetData>
    <row r="1" spans="1:16" s="9" customFormat="1" x14ac:dyDescent="0.25">
      <c r="B1" s="80" t="s">
        <v>0</v>
      </c>
      <c r="C1" s="80"/>
      <c r="D1" s="80"/>
      <c r="E1" s="80"/>
      <c r="F1" s="80"/>
      <c r="G1" s="80"/>
      <c r="H1" s="80"/>
      <c r="I1" s="81" t="s">
        <v>55</v>
      </c>
      <c r="J1" s="82"/>
      <c r="K1" s="82"/>
      <c r="L1" s="82"/>
      <c r="M1" s="82"/>
      <c r="N1" s="82"/>
      <c r="O1" s="82"/>
      <c r="P1" s="82"/>
    </row>
    <row r="2" spans="1:16" s="13" customFormat="1" ht="15.75" thickBot="1" x14ac:dyDescent="0.3">
      <c r="A2" s="13" t="s">
        <v>58</v>
      </c>
      <c r="B2" s="10" t="s">
        <v>2</v>
      </c>
      <c r="C2" s="10" t="s">
        <v>3</v>
      </c>
      <c r="D2" s="10" t="s">
        <v>4</v>
      </c>
      <c r="E2" s="10" t="s">
        <v>41</v>
      </c>
      <c r="F2" s="10" t="s">
        <v>42</v>
      </c>
      <c r="G2" s="10" t="s">
        <v>43</v>
      </c>
      <c r="H2" s="10" t="s">
        <v>44</v>
      </c>
      <c r="I2" s="11" t="s">
        <v>73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40</v>
      </c>
      <c r="O2" s="10" t="s">
        <v>13</v>
      </c>
      <c r="P2" s="12"/>
    </row>
    <row r="3" spans="1:16" x14ac:dyDescent="0.25">
      <c r="A3" s="83" t="s">
        <v>36</v>
      </c>
      <c r="B3" s="83"/>
      <c r="C3" s="83"/>
      <c r="D3" s="83"/>
      <c r="E3" s="83"/>
      <c r="F3" s="83"/>
      <c r="G3" s="83"/>
      <c r="H3" s="84"/>
      <c r="I3" s="14"/>
      <c r="J3" s="5"/>
      <c r="K3" s="5"/>
      <c r="L3" s="5"/>
      <c r="M3" s="5"/>
      <c r="N3" s="5"/>
      <c r="O3" s="5"/>
      <c r="P3" s="15"/>
    </row>
    <row r="4" spans="1:16" x14ac:dyDescent="0.25">
      <c r="A4" s="76" t="s">
        <v>96</v>
      </c>
      <c r="B4" s="76"/>
      <c r="C4" s="76"/>
      <c r="D4" s="76"/>
      <c r="E4" s="76"/>
      <c r="F4" s="76"/>
      <c r="G4" s="76"/>
      <c r="H4" s="77"/>
      <c r="I4" s="14"/>
      <c r="J4" s="5"/>
      <c r="K4" s="5"/>
      <c r="L4" s="5"/>
      <c r="M4" s="5"/>
      <c r="N4" s="5"/>
      <c r="O4" s="5"/>
      <c r="P4" s="15"/>
    </row>
    <row r="5" spans="1:16" x14ac:dyDescent="0.25">
      <c r="B5" s="5" t="s">
        <v>11</v>
      </c>
      <c r="C5" s="3">
        <v>39088.800000000003</v>
      </c>
      <c r="D5" s="4"/>
      <c r="E5" s="17" t="s">
        <v>48</v>
      </c>
      <c r="F5" s="16" t="s">
        <v>45</v>
      </c>
      <c r="G5" s="19" t="s">
        <v>97</v>
      </c>
      <c r="H5" s="17" t="s">
        <v>83</v>
      </c>
      <c r="I5" s="6" t="s">
        <v>53</v>
      </c>
      <c r="J5" s="5">
        <v>517</v>
      </c>
      <c r="K5" s="20" t="str">
        <f>IF(H5="Land","2610v",IF(H5="Building","2630v",IF(H5="Equipment","2650v","26XXv")))</f>
        <v>2630v</v>
      </c>
      <c r="L5" s="5">
        <v>5274</v>
      </c>
      <c r="M5" s="18" t="str">
        <f>CONCATENATE(G5,"*")</f>
        <v>422*</v>
      </c>
      <c r="N5" s="5"/>
      <c r="O5" s="1">
        <f>C5</f>
        <v>39088.800000000003</v>
      </c>
      <c r="P5" s="21" t="s">
        <v>38</v>
      </c>
    </row>
    <row r="6" spans="1:16" x14ac:dyDescent="0.25">
      <c r="B6" s="5" t="s">
        <v>12</v>
      </c>
      <c r="C6" s="3"/>
      <c r="D6" s="4">
        <v>39088.800000000003</v>
      </c>
      <c r="E6" s="17" t="s">
        <v>48</v>
      </c>
      <c r="F6" s="16" t="s">
        <v>45</v>
      </c>
      <c r="G6" s="19" t="s">
        <v>97</v>
      </c>
      <c r="H6" s="17" t="s">
        <v>83</v>
      </c>
      <c r="I6" s="6"/>
      <c r="J6" s="5"/>
      <c r="K6" s="5"/>
      <c r="L6" s="5"/>
      <c r="M6" s="5"/>
      <c r="N6" s="5"/>
      <c r="O6" s="1"/>
    </row>
    <row r="7" spans="1:16" x14ac:dyDescent="0.25">
      <c r="A7" s="76" t="s">
        <v>101</v>
      </c>
      <c r="B7" s="76"/>
      <c r="C7" s="76"/>
      <c r="D7" s="76"/>
      <c r="E7" s="76"/>
      <c r="F7" s="76"/>
      <c r="G7" s="76"/>
      <c r="H7" s="77"/>
      <c r="I7" s="6" t="s">
        <v>53</v>
      </c>
      <c r="J7" s="5">
        <v>518</v>
      </c>
      <c r="K7" s="5">
        <v>5274</v>
      </c>
      <c r="L7" s="5" t="s">
        <v>23</v>
      </c>
      <c r="M7" s="5" t="str">
        <f>M5</f>
        <v>422*</v>
      </c>
      <c r="N7" s="5"/>
      <c r="O7" s="3">
        <f>C17</f>
        <v>11927.31</v>
      </c>
      <c r="P7" s="15" t="s">
        <v>238</v>
      </c>
    </row>
    <row r="8" spans="1:16" x14ac:dyDescent="0.25">
      <c r="A8" s="22"/>
      <c r="B8" s="22"/>
      <c r="C8" s="22"/>
      <c r="D8" s="22"/>
      <c r="E8" s="22"/>
      <c r="F8" s="22"/>
      <c r="G8" s="22"/>
      <c r="H8" s="22"/>
      <c r="I8" s="23"/>
      <c r="J8" s="22"/>
      <c r="K8" s="22"/>
      <c r="L8" s="22"/>
      <c r="M8" s="22"/>
      <c r="N8" s="22"/>
      <c r="O8" s="22"/>
      <c r="P8" s="24"/>
    </row>
    <row r="9" spans="1:16" x14ac:dyDescent="0.25">
      <c r="A9" s="78" t="s">
        <v>37</v>
      </c>
      <c r="B9" s="78"/>
      <c r="C9" s="78"/>
      <c r="D9" s="78"/>
      <c r="E9" s="78"/>
      <c r="F9" s="78"/>
      <c r="G9" s="78"/>
      <c r="H9" s="79"/>
      <c r="I9" s="6"/>
      <c r="J9" s="5"/>
      <c r="K9" s="5"/>
      <c r="L9" s="5"/>
      <c r="M9" s="5"/>
      <c r="N9" s="5"/>
      <c r="O9" s="5"/>
      <c r="P9" s="15"/>
    </row>
    <row r="10" spans="1:16" x14ac:dyDescent="0.25">
      <c r="A10" s="76" t="s">
        <v>61</v>
      </c>
      <c r="B10" s="76"/>
      <c r="C10" s="76"/>
      <c r="D10" s="76"/>
      <c r="E10" s="76"/>
      <c r="F10" s="76"/>
      <c r="G10" s="76"/>
      <c r="H10" s="77"/>
      <c r="I10" s="14"/>
      <c r="J10" s="5"/>
      <c r="K10" s="5"/>
      <c r="L10" s="5"/>
      <c r="M10" s="5"/>
      <c r="N10" s="5"/>
      <c r="O10" s="5"/>
      <c r="P10" s="15"/>
    </row>
    <row r="11" spans="1:16" x14ac:dyDescent="0.25">
      <c r="B11" s="5" t="s">
        <v>21</v>
      </c>
      <c r="C11" s="3">
        <v>39088.800000000003</v>
      </c>
      <c r="D11" s="4"/>
      <c r="E11" s="17" t="s">
        <v>48</v>
      </c>
      <c r="F11" s="16" t="s">
        <v>45</v>
      </c>
      <c r="G11" s="16" t="s">
        <v>97</v>
      </c>
      <c r="H11" s="17" t="s">
        <v>83</v>
      </c>
      <c r="I11" s="6" t="s">
        <v>53</v>
      </c>
      <c r="J11" s="5">
        <v>533</v>
      </c>
      <c r="K11" s="20" t="str">
        <f>IF(H11="Land","2620v",IF(H11="Building","2640v",IF(H11="Equipment","2660v","26XXv")))</f>
        <v>2640v</v>
      </c>
      <c r="L11" s="5">
        <v>3213</v>
      </c>
      <c r="M11" s="18" t="str">
        <f>CONCATENATE(G11,"*")</f>
        <v>422*</v>
      </c>
      <c r="N11" s="5" t="s">
        <v>35</v>
      </c>
      <c r="O11" s="1">
        <f>C11</f>
        <v>39088.800000000003</v>
      </c>
      <c r="P11" s="21" t="s">
        <v>39</v>
      </c>
    </row>
    <row r="12" spans="1:16" x14ac:dyDescent="0.25">
      <c r="B12" s="5" t="s">
        <v>11</v>
      </c>
      <c r="C12" s="3"/>
      <c r="D12" s="4">
        <v>39088.800000000003</v>
      </c>
      <c r="E12" s="17" t="s">
        <v>48</v>
      </c>
      <c r="F12" s="16" t="s">
        <v>45</v>
      </c>
      <c r="G12" s="16" t="s">
        <v>97</v>
      </c>
      <c r="H12" s="17" t="s">
        <v>83</v>
      </c>
      <c r="I12" s="6" t="s">
        <v>53</v>
      </c>
      <c r="J12" s="5">
        <v>534</v>
      </c>
      <c r="K12" s="5">
        <v>3213</v>
      </c>
      <c r="L12" s="20" t="str">
        <f>IF(H12="Land","2610v",IF(H12="Building","2630v",IF(H12="Equipment","2650v","26XXv")))</f>
        <v>2630v</v>
      </c>
      <c r="M12" s="18" t="str">
        <f>CONCATENATE(G12,"*")</f>
        <v>422*</v>
      </c>
      <c r="N12" s="5" t="s">
        <v>35</v>
      </c>
      <c r="O12" s="1">
        <f>D12</f>
        <v>39088.800000000003</v>
      </c>
      <c r="P12" s="21" t="s">
        <v>38</v>
      </c>
    </row>
    <row r="13" spans="1:16" x14ac:dyDescent="0.25">
      <c r="A13" s="26"/>
      <c r="B13" s="22"/>
      <c r="C13" s="22"/>
      <c r="D13" s="22"/>
      <c r="E13" s="22"/>
      <c r="F13" s="22"/>
      <c r="G13" s="22"/>
      <c r="H13" s="22"/>
      <c r="I13" s="23"/>
      <c r="J13" s="25"/>
      <c r="K13" s="25"/>
      <c r="L13" s="25"/>
      <c r="M13" s="25"/>
      <c r="N13" s="25"/>
      <c r="O13" s="25"/>
      <c r="P13" s="26"/>
    </row>
    <row r="14" spans="1:16" x14ac:dyDescent="0.25">
      <c r="A14" s="78" t="s">
        <v>52</v>
      </c>
      <c r="B14" s="78"/>
      <c r="C14" s="78"/>
      <c r="D14" s="78"/>
      <c r="E14" s="78"/>
      <c r="F14" s="78"/>
      <c r="G14" s="78"/>
      <c r="H14" s="79"/>
      <c r="I14" s="6"/>
      <c r="J14" s="5"/>
      <c r="K14" s="5"/>
      <c r="L14" s="5"/>
      <c r="M14" s="5"/>
      <c r="N14" s="5"/>
      <c r="O14" s="5"/>
      <c r="P14" s="15"/>
    </row>
    <row r="15" spans="1:16" x14ac:dyDescent="0.25">
      <c r="A15" s="85" t="s">
        <v>102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</row>
    <row r="16" spans="1:16" x14ac:dyDescent="0.25">
      <c r="A16" s="85" t="s">
        <v>103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</row>
    <row r="17" spans="1:16" x14ac:dyDescent="0.25">
      <c r="B17" s="5" t="s">
        <v>12</v>
      </c>
      <c r="C17" s="3">
        <v>11927.31</v>
      </c>
      <c r="D17" s="4"/>
      <c r="E17" s="17" t="s">
        <v>48</v>
      </c>
      <c r="F17" s="16" t="s">
        <v>45</v>
      </c>
      <c r="G17" s="16" t="s">
        <v>97</v>
      </c>
      <c r="H17" s="17" t="s">
        <v>83</v>
      </c>
      <c r="I17" s="6" t="s">
        <v>53</v>
      </c>
      <c r="J17" s="5">
        <v>348</v>
      </c>
      <c r="K17" s="5" t="s">
        <v>23</v>
      </c>
      <c r="L17" s="5">
        <v>9920</v>
      </c>
      <c r="M17" s="18" t="str">
        <f>CONCATENATE(G17,"*")</f>
        <v>422*</v>
      </c>
      <c r="N17" s="20"/>
      <c r="O17" s="1">
        <f>C17</f>
        <v>11927.31</v>
      </c>
      <c r="P17" s="21"/>
    </row>
    <row r="18" spans="1:16" x14ac:dyDescent="0.25">
      <c r="B18" s="5" t="s">
        <v>19</v>
      </c>
      <c r="C18" s="3">
        <v>290.35000000000002</v>
      </c>
      <c r="D18" s="4"/>
      <c r="E18" s="17" t="s">
        <v>48</v>
      </c>
      <c r="F18" s="16" t="s">
        <v>45</v>
      </c>
      <c r="G18" s="16" t="s">
        <v>97</v>
      </c>
      <c r="H18" s="17" t="s">
        <v>83</v>
      </c>
      <c r="I18" s="6" t="s">
        <v>53</v>
      </c>
      <c r="J18" s="5">
        <v>337</v>
      </c>
      <c r="K18" s="5">
        <v>6525</v>
      </c>
      <c r="L18" s="5">
        <v>9920</v>
      </c>
      <c r="M18" s="18" t="str">
        <f>CONCATENATE(G18,"*")</f>
        <v>422*</v>
      </c>
      <c r="N18" s="20" t="str">
        <f>IF(OR(H18="Land",H18="Building"),"SO/SSO ED/D201",IF(H18="Equipment","SO/SSO EH/H201","SO/SSO EX/X201"))</f>
        <v>SO/SSO ED/D201</v>
      </c>
      <c r="O18" s="1">
        <f>C18</f>
        <v>290.35000000000002</v>
      </c>
      <c r="P18" s="21" t="s">
        <v>67</v>
      </c>
    </row>
    <row r="19" spans="1:16" x14ac:dyDescent="0.25">
      <c r="B19" s="5" t="s">
        <v>20</v>
      </c>
      <c r="C19" s="3"/>
      <c r="D19" s="4">
        <v>20.14</v>
      </c>
      <c r="E19" s="17" t="s">
        <v>48</v>
      </c>
      <c r="F19" s="16" t="s">
        <v>45</v>
      </c>
      <c r="G19" s="16" t="s">
        <v>97</v>
      </c>
      <c r="H19" s="17" t="s">
        <v>83</v>
      </c>
      <c r="I19" s="6" t="s">
        <v>53</v>
      </c>
      <c r="J19" s="5">
        <v>347</v>
      </c>
      <c r="K19" s="5">
        <v>9920</v>
      </c>
      <c r="L19" s="5" t="s">
        <v>24</v>
      </c>
      <c r="M19" s="18" t="str">
        <f>CONCATENATE(G19,"*")</f>
        <v>422*</v>
      </c>
      <c r="N19" s="20"/>
      <c r="O19" s="1">
        <f>D19</f>
        <v>20.14</v>
      </c>
      <c r="P19" s="21"/>
    </row>
    <row r="20" spans="1:16" x14ac:dyDescent="0.25">
      <c r="B20" s="5" t="s">
        <v>51</v>
      </c>
      <c r="C20" s="3"/>
      <c r="D20" s="4">
        <v>12197.52</v>
      </c>
      <c r="E20" s="17" t="s">
        <v>48</v>
      </c>
      <c r="F20" s="16" t="s">
        <v>45</v>
      </c>
      <c r="G20" s="16" t="s">
        <v>97</v>
      </c>
      <c r="H20" s="17" t="s">
        <v>83</v>
      </c>
      <c r="I20" s="6" t="s">
        <v>53</v>
      </c>
      <c r="J20" s="5">
        <v>336</v>
      </c>
      <c r="K20" s="5">
        <v>9920</v>
      </c>
      <c r="L20" s="5">
        <v>6525</v>
      </c>
      <c r="M20" s="18" t="str">
        <f>CONCATENATE(G20,"*")</f>
        <v>422*</v>
      </c>
      <c r="N20" s="20" t="s">
        <v>122</v>
      </c>
      <c r="O20" s="1">
        <f>D20</f>
        <v>12197.52</v>
      </c>
      <c r="P20" s="21" t="s">
        <v>68</v>
      </c>
    </row>
    <row r="21" spans="1:16" x14ac:dyDescent="0.25">
      <c r="A21" s="76" t="s">
        <v>98</v>
      </c>
      <c r="B21" s="76"/>
      <c r="C21" s="76"/>
      <c r="D21" s="76"/>
      <c r="E21" s="76"/>
      <c r="F21" s="76"/>
      <c r="G21" s="76"/>
      <c r="H21" s="77"/>
      <c r="I21" s="14"/>
      <c r="J21" s="5"/>
      <c r="K21" s="5"/>
      <c r="L21" s="5"/>
      <c r="M21" s="5"/>
      <c r="N21" s="5"/>
      <c r="O21" s="5"/>
      <c r="P21" s="15"/>
    </row>
    <row r="22" spans="1:16" x14ac:dyDescent="0.25">
      <c r="B22" s="5" t="s">
        <v>18</v>
      </c>
      <c r="C22" s="3">
        <v>12027.32</v>
      </c>
      <c r="D22" s="4"/>
      <c r="E22" s="17" t="s">
        <v>48</v>
      </c>
      <c r="F22" s="16" t="s">
        <v>45</v>
      </c>
      <c r="G22" s="16" t="s">
        <v>97</v>
      </c>
      <c r="H22" s="17" t="s">
        <v>83</v>
      </c>
      <c r="I22" s="6" t="s">
        <v>53</v>
      </c>
      <c r="J22" s="5">
        <v>532</v>
      </c>
      <c r="K22" s="5">
        <v>6511</v>
      </c>
      <c r="L22" s="20" t="str">
        <f>IF(H22="Land","2620v",IF(H22="Building","2640v",IF(H22="Equipment","2660v","26XXv")))</f>
        <v>2640v</v>
      </c>
      <c r="M22" s="18" t="str">
        <f>CONCATENATE(G22,"*")</f>
        <v>422*</v>
      </c>
      <c r="N22" s="5" t="s">
        <v>25</v>
      </c>
      <c r="O22" s="1">
        <f>C22</f>
        <v>12027.32</v>
      </c>
      <c r="P22" s="21" t="s">
        <v>104</v>
      </c>
    </row>
    <row r="23" spans="1:16" x14ac:dyDescent="0.25">
      <c r="B23" s="5" t="s">
        <v>21</v>
      </c>
      <c r="C23" s="3"/>
      <c r="D23" s="4">
        <v>12027.32</v>
      </c>
      <c r="E23" s="17" t="s">
        <v>48</v>
      </c>
      <c r="F23" s="16" t="s">
        <v>45</v>
      </c>
      <c r="G23" s="16" t="s">
        <v>97</v>
      </c>
      <c r="H23" s="17" t="s">
        <v>83</v>
      </c>
      <c r="I23" s="6"/>
      <c r="O23" s="2"/>
    </row>
    <row r="24" spans="1:16" x14ac:dyDescent="0.25">
      <c r="A24" s="76" t="s">
        <v>99</v>
      </c>
      <c r="B24" s="76"/>
      <c r="C24" s="76"/>
      <c r="D24" s="76"/>
      <c r="E24" s="76"/>
      <c r="F24" s="76"/>
      <c r="G24" s="76"/>
      <c r="H24" s="77"/>
      <c r="I24" s="6" t="s">
        <v>53</v>
      </c>
      <c r="J24" s="5">
        <v>518</v>
      </c>
      <c r="K24" s="5">
        <v>5274</v>
      </c>
      <c r="L24" s="5" t="s">
        <v>23</v>
      </c>
      <c r="M24" s="18" t="str">
        <f>M22</f>
        <v>422*</v>
      </c>
      <c r="N24" s="5"/>
      <c r="O24" s="3">
        <v>12004.67</v>
      </c>
      <c r="P24" s="15" t="s">
        <v>239</v>
      </c>
    </row>
    <row r="25" spans="1:16" x14ac:dyDescent="0.25">
      <c r="B25" s="5"/>
      <c r="C25" s="5"/>
      <c r="D25" s="5"/>
      <c r="E25" s="28"/>
      <c r="F25" s="28"/>
      <c r="G25" s="28"/>
      <c r="H25" s="28"/>
    </row>
    <row r="26" spans="1:16" x14ac:dyDescent="0.25">
      <c r="A26" s="76" t="s">
        <v>100</v>
      </c>
      <c r="B26" s="76"/>
      <c r="C26" s="76"/>
      <c r="D26" s="76"/>
      <c r="E26" s="76"/>
      <c r="F26" s="76"/>
      <c r="G26" s="76"/>
      <c r="H26" s="77"/>
      <c r="I26" s="6" t="s">
        <v>54</v>
      </c>
      <c r="J26" s="5" t="s">
        <v>31</v>
      </c>
      <c r="K26" s="27" t="s">
        <v>33</v>
      </c>
      <c r="L26" s="27" t="s">
        <v>34</v>
      </c>
      <c r="M26" s="18" t="str">
        <f>M18</f>
        <v>422*</v>
      </c>
      <c r="N26" s="20" t="str">
        <f>N18</f>
        <v>SO/SSO ED/D201</v>
      </c>
      <c r="O26" s="1">
        <f>O19</f>
        <v>20.14</v>
      </c>
      <c r="P26" s="21" t="s">
        <v>67</v>
      </c>
    </row>
    <row r="27" spans="1:16" x14ac:dyDescent="0.25">
      <c r="B27" s="5"/>
      <c r="C27" s="5"/>
      <c r="D27" s="5"/>
      <c r="E27" s="28"/>
      <c r="F27" s="28"/>
      <c r="G27" s="28"/>
      <c r="H27" s="28"/>
      <c r="I27" s="6" t="s">
        <v>54</v>
      </c>
      <c r="J27" s="5" t="s">
        <v>32</v>
      </c>
      <c r="K27" s="27" t="s">
        <v>34</v>
      </c>
      <c r="L27" s="5" t="s">
        <v>28</v>
      </c>
      <c r="M27" s="18" t="str">
        <f>M19</f>
        <v>422*</v>
      </c>
      <c r="N27" s="5"/>
      <c r="O27" s="1">
        <f>O19</f>
        <v>20.14</v>
      </c>
    </row>
    <row r="28" spans="1:16" s="26" customFormat="1" x14ac:dyDescent="0.25">
      <c r="B28" s="22"/>
      <c r="C28" s="22"/>
      <c r="D28" s="22"/>
      <c r="E28" s="22"/>
      <c r="F28" s="22"/>
      <c r="G28" s="22"/>
      <c r="H28" s="22"/>
      <c r="I28" s="30"/>
      <c r="J28" s="22"/>
      <c r="K28" s="22"/>
      <c r="L28" s="22"/>
      <c r="M28" s="22"/>
      <c r="N28" s="22"/>
      <c r="O28" s="22"/>
    </row>
    <row r="29" spans="1:16" x14ac:dyDescent="0.25">
      <c r="A29" s="76" t="s">
        <v>69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</sheetData>
  <mergeCells count="14">
    <mergeCell ref="A26:H26"/>
    <mergeCell ref="A29:P29"/>
    <mergeCell ref="A15:P15"/>
    <mergeCell ref="A16:P16"/>
    <mergeCell ref="A10:H10"/>
    <mergeCell ref="A14:H14"/>
    <mergeCell ref="B1:H1"/>
    <mergeCell ref="A21:H21"/>
    <mergeCell ref="A24:H24"/>
    <mergeCell ref="I1:P1"/>
    <mergeCell ref="A3:H3"/>
    <mergeCell ref="A4:H4"/>
    <mergeCell ref="A7:H7"/>
    <mergeCell ref="A9:H9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D974-F66C-4826-A61D-8605CE8E9F95}">
  <dimension ref="A1:WI61"/>
  <sheetViews>
    <sheetView showGridLines="0" showWhiteSpace="0" workbookViewId="0">
      <pane xSplit="1" topLeftCell="B1" activePane="topRight" state="frozenSplit"/>
      <selection pane="topRight" activeCell="B1" sqref="B1"/>
    </sheetView>
  </sheetViews>
  <sheetFormatPr defaultColWidth="9.140625" defaultRowHeight="14.25" outlineLevelCol="1" x14ac:dyDescent="0.2"/>
  <cols>
    <col min="1" max="1" width="14.85546875" style="31" bestFit="1" customWidth="1"/>
    <col min="2" max="2" width="26.28515625" style="31" bestFit="1" customWidth="1"/>
    <col min="3" max="3" width="14.85546875" style="31" hidden="1" bestFit="1" customWidth="1" outlineLevel="1"/>
    <col min="4" max="4" width="19.42578125" style="31" hidden="1" bestFit="1" customWidth="1" outlineLevel="1"/>
    <col min="5" max="6" width="17.140625" style="31" hidden="1" bestFit="1" customWidth="1" outlineLevel="1"/>
    <col min="7" max="7" width="12.5703125" style="31" hidden="1" bestFit="1" customWidth="1" outlineLevel="1"/>
    <col min="8" max="8" width="14.85546875" style="31" hidden="1" bestFit="1" customWidth="1" outlineLevel="1"/>
    <col min="9" max="9" width="13.7109375" style="31" hidden="1" bestFit="1" customWidth="1" outlineLevel="1"/>
    <col min="10" max="11" width="12.5703125" style="31" hidden="1" bestFit="1" customWidth="1" outlineLevel="1"/>
    <col min="12" max="12" width="13.7109375" style="31" hidden="1" bestFit="1" customWidth="1" outlineLevel="1"/>
    <col min="13" max="13" width="18.28515625" style="31" hidden="1" bestFit="1" customWidth="1" outlineLevel="1"/>
    <col min="14" max="14" width="17.140625" style="31" hidden="1" bestFit="1" customWidth="1" outlineLevel="1"/>
    <col min="15" max="15" width="18.28515625" style="31" hidden="1" bestFit="1" customWidth="1" outlineLevel="1"/>
    <col min="16" max="16" width="15" style="31" bestFit="1" customWidth="1" collapsed="1"/>
    <col min="17" max="17" width="15" style="31" bestFit="1" customWidth="1"/>
    <col min="18" max="18" width="13.7109375" style="31" bestFit="1" customWidth="1"/>
    <col min="19" max="19" width="15" style="31" bestFit="1" customWidth="1"/>
    <col min="20" max="21" width="10.7109375" style="31" bestFit="1" customWidth="1"/>
    <col min="22" max="23" width="15" style="31" bestFit="1" customWidth="1"/>
    <col min="24" max="24" width="13.7109375" style="31" bestFit="1" customWidth="1"/>
    <col min="25" max="25" width="14.85546875" style="31" bestFit="1" customWidth="1"/>
    <col min="26" max="26" width="7.5703125" style="31" customWidth="1"/>
    <col min="27" max="27" width="14.85546875" style="31" hidden="1" customWidth="1"/>
    <col min="28" max="28" width="19.42578125" style="31" hidden="1" customWidth="1" outlineLevel="1"/>
    <col min="29" max="30" width="17.140625" style="31" hidden="1" customWidth="1" outlineLevel="1"/>
    <col min="31" max="31" width="12.5703125" style="31" hidden="1" customWidth="1" outlineLevel="1"/>
    <col min="32" max="32" width="14.85546875" style="31" hidden="1" customWidth="1" outlineLevel="1"/>
    <col min="33" max="33" width="13.7109375" style="31" hidden="1" customWidth="1" outlineLevel="1"/>
    <col min="34" max="35" width="12.5703125" style="31" hidden="1" customWidth="1" outlineLevel="1"/>
    <col min="36" max="36" width="13.7109375" style="31" hidden="1" customWidth="1" outlineLevel="1"/>
    <col min="37" max="37" width="18.28515625" style="31" hidden="1" customWidth="1" outlineLevel="1"/>
    <col min="38" max="38" width="17.140625" style="31" hidden="1" customWidth="1" outlineLevel="1"/>
    <col min="39" max="39" width="18.28515625" style="31" hidden="1" customWidth="1" outlineLevel="1"/>
    <col min="40" max="40" width="12.5703125" style="31" hidden="1" customWidth="1" outlineLevel="1"/>
    <col min="41" max="41" width="12.5703125" style="31" hidden="1" customWidth="1" collapsed="1"/>
    <col min="42" max="42" width="12.5703125" style="31" hidden="1" customWidth="1"/>
    <col min="43" max="43" width="13.7109375" style="31" hidden="1" customWidth="1"/>
    <col min="44" max="44" width="14.85546875" style="31" hidden="1" customWidth="1"/>
    <col min="45" max="48" width="13.7109375" style="31" hidden="1" customWidth="1"/>
    <col min="49" max="49" width="14.85546875" style="31" hidden="1" customWidth="1"/>
    <col min="50" max="50" width="26.28515625" style="31" hidden="1" customWidth="1"/>
    <col min="51" max="51" width="14.85546875" style="31" hidden="1" customWidth="1"/>
    <col min="52" max="52" width="19.42578125" style="31" hidden="1" customWidth="1"/>
    <col min="53" max="54" width="17.140625" style="31" hidden="1" customWidth="1" outlineLevel="1"/>
    <col min="55" max="55" width="12.5703125" style="31" hidden="1" customWidth="1" outlineLevel="1"/>
    <col min="56" max="56" width="14.85546875" style="31" hidden="1" customWidth="1" outlineLevel="1"/>
    <col min="57" max="57" width="13.7109375" style="31" hidden="1" customWidth="1" outlineLevel="1"/>
    <col min="58" max="59" width="12.5703125" style="31" hidden="1" customWidth="1" outlineLevel="1"/>
    <col min="60" max="60" width="13.7109375" style="31" hidden="1" customWidth="1" outlineLevel="1"/>
    <col min="61" max="61" width="18.28515625" style="31" hidden="1" customWidth="1" outlineLevel="1"/>
    <col min="62" max="62" width="17.140625" style="31" hidden="1" customWidth="1" outlineLevel="1"/>
    <col min="63" max="63" width="18.28515625" style="31" hidden="1" customWidth="1" outlineLevel="1"/>
    <col min="64" max="65" width="12.5703125" style="31" hidden="1" customWidth="1" outlineLevel="1"/>
    <col min="66" max="66" width="12.5703125" style="31" hidden="1" customWidth="1" collapsed="1"/>
    <col min="67" max="67" width="13.7109375" style="31" hidden="1" customWidth="1"/>
    <col min="68" max="68" width="14.85546875" style="31" hidden="1" customWidth="1"/>
    <col min="69" max="72" width="13.7109375" style="31" hidden="1" customWidth="1"/>
    <col min="73" max="73" width="14.85546875" style="31" hidden="1" customWidth="1"/>
    <col min="74" max="74" width="26.28515625" style="31" hidden="1" customWidth="1"/>
    <col min="75" max="75" width="14.85546875" style="31" hidden="1" customWidth="1"/>
    <col min="76" max="76" width="19.42578125" style="31" hidden="1" customWidth="1"/>
    <col min="77" max="77" width="17.140625" style="31" bestFit="1" customWidth="1"/>
    <col min="78" max="78" width="17.140625" style="31" hidden="1" bestFit="1" customWidth="1" outlineLevel="1"/>
    <col min="79" max="79" width="12.5703125" style="31" hidden="1" bestFit="1" customWidth="1" outlineLevel="1"/>
    <col min="80" max="80" width="14.85546875" style="31" hidden="1" bestFit="1" customWidth="1" outlineLevel="1"/>
    <col min="81" max="81" width="13.7109375" style="31" hidden="1" bestFit="1" customWidth="1" outlineLevel="1"/>
    <col min="82" max="83" width="12.5703125" style="31" hidden="1" bestFit="1" customWidth="1" outlineLevel="1"/>
    <col min="84" max="84" width="13.7109375" style="31" hidden="1" bestFit="1" customWidth="1" outlineLevel="1"/>
    <col min="85" max="85" width="18.28515625" style="31" hidden="1" bestFit="1" customWidth="1" outlineLevel="1"/>
    <col min="86" max="86" width="17.140625" style="31" hidden="1" bestFit="1" customWidth="1" outlineLevel="1"/>
    <col min="87" max="87" width="18.28515625" style="31" hidden="1" bestFit="1" customWidth="1" outlineLevel="1"/>
    <col min="88" max="90" width="12.5703125" style="31" hidden="1" bestFit="1" customWidth="1" outlineLevel="1"/>
    <col min="91" max="91" width="13.7109375" style="31" bestFit="1" customWidth="1" collapsed="1"/>
    <col min="92" max="92" width="14.85546875" style="31" bestFit="1" customWidth="1"/>
    <col min="93" max="96" width="13.7109375" style="31" bestFit="1" customWidth="1"/>
    <col min="97" max="97" width="14.85546875" style="31" bestFit="1" customWidth="1"/>
    <col min="98" max="98" width="26.28515625" style="31" bestFit="1" customWidth="1"/>
    <col min="99" max="99" width="14.85546875" style="31" bestFit="1" customWidth="1"/>
    <col min="100" max="100" width="19.42578125" style="31" bestFit="1" customWidth="1"/>
    <col min="101" max="101" width="17.140625" style="31" bestFit="1" customWidth="1"/>
    <col min="102" max="102" width="17.140625" style="31" hidden="1" customWidth="1"/>
    <col min="103" max="103" width="12.5703125" style="31" hidden="1" customWidth="1" outlineLevel="1"/>
    <col min="104" max="104" width="14.85546875" style="31" hidden="1" customWidth="1" outlineLevel="1"/>
    <col min="105" max="105" width="13.7109375" style="31" hidden="1" customWidth="1" outlineLevel="1"/>
    <col min="106" max="107" width="12.5703125" style="31" hidden="1" customWidth="1" outlineLevel="1"/>
    <col min="108" max="108" width="13.7109375" style="31" hidden="1" customWidth="1" outlineLevel="1"/>
    <col min="109" max="109" width="18.28515625" style="31" hidden="1" customWidth="1" outlineLevel="1"/>
    <col min="110" max="110" width="17.140625" style="31" hidden="1" customWidth="1" outlineLevel="1"/>
    <col min="111" max="111" width="18.28515625" style="31" hidden="1" customWidth="1" outlineLevel="1"/>
    <col min="112" max="114" width="12.5703125" style="31" hidden="1" customWidth="1" outlineLevel="1"/>
    <col min="115" max="115" width="13.7109375" style="31" hidden="1" customWidth="1" outlineLevel="1"/>
    <col min="116" max="116" width="14.85546875" style="31" hidden="1" customWidth="1" collapsed="1"/>
    <col min="117" max="120" width="13.7109375" style="31" hidden="1" customWidth="1"/>
    <col min="121" max="121" width="14.85546875" style="31" hidden="1" customWidth="1"/>
    <col min="122" max="122" width="26.28515625" style="31" hidden="1" customWidth="1"/>
    <col min="123" max="123" width="14.85546875" style="31" hidden="1" customWidth="1"/>
    <col min="124" max="124" width="19.42578125" style="31" hidden="1" customWidth="1"/>
    <col min="125" max="126" width="17.140625" style="31" hidden="1" customWidth="1"/>
    <col min="127" max="127" width="12.5703125" style="31" hidden="1" customWidth="1"/>
    <col min="128" max="128" width="14.85546875" style="31" hidden="1" customWidth="1" outlineLevel="1"/>
    <col min="129" max="129" width="13.7109375" style="31" hidden="1" customWidth="1" outlineLevel="1"/>
    <col min="130" max="131" width="12.5703125" style="31" hidden="1" customWidth="1" outlineLevel="1"/>
    <col min="132" max="132" width="13.7109375" style="31" hidden="1" customWidth="1" outlineLevel="1"/>
    <col min="133" max="133" width="18.28515625" style="31" hidden="1" customWidth="1" outlineLevel="1"/>
    <col min="134" max="134" width="17.140625" style="31" hidden="1" customWidth="1" outlineLevel="1"/>
    <col min="135" max="135" width="18.28515625" style="31" hidden="1" customWidth="1" outlineLevel="1"/>
    <col min="136" max="138" width="12.5703125" style="31" hidden="1" customWidth="1" outlineLevel="1"/>
    <col min="139" max="139" width="13.7109375" style="31" hidden="1" customWidth="1" outlineLevel="1"/>
    <col min="140" max="140" width="14.85546875" style="31" hidden="1" customWidth="1" outlineLevel="1"/>
    <col min="141" max="141" width="13.7109375" style="31" hidden="1" customWidth="1" collapsed="1"/>
    <col min="142" max="144" width="13.7109375" style="31" hidden="1" customWidth="1"/>
    <col min="145" max="145" width="14.85546875" style="31" hidden="1" customWidth="1"/>
    <col min="146" max="146" width="26.28515625" style="31" hidden="1" customWidth="1"/>
    <col min="147" max="147" width="14.85546875" style="31" hidden="1" customWidth="1"/>
    <col min="148" max="148" width="19.42578125" style="31" hidden="1" customWidth="1"/>
    <col min="149" max="150" width="17.140625" style="31" hidden="1" customWidth="1"/>
    <col min="151" max="151" width="12.5703125" style="31" hidden="1" customWidth="1"/>
    <col min="152" max="152" width="14.85546875" style="31" hidden="1" customWidth="1"/>
    <col min="153" max="153" width="13.7109375" style="31" hidden="1" customWidth="1" outlineLevel="1"/>
    <col min="154" max="155" width="12.5703125" style="31" hidden="1" customWidth="1" outlineLevel="1"/>
    <col min="156" max="156" width="13.7109375" style="31" hidden="1" customWidth="1" outlineLevel="1"/>
    <col min="157" max="157" width="18.28515625" style="31" hidden="1" customWidth="1" outlineLevel="1"/>
    <col min="158" max="158" width="17.140625" style="31" hidden="1" customWidth="1" outlineLevel="1"/>
    <col min="159" max="159" width="18.28515625" style="31" hidden="1" customWidth="1" outlineLevel="1"/>
    <col min="160" max="162" width="12.5703125" style="31" hidden="1" customWidth="1" outlineLevel="1"/>
    <col min="163" max="163" width="13.7109375" style="31" hidden="1" customWidth="1" outlineLevel="1"/>
    <col min="164" max="164" width="14.85546875" style="31" hidden="1" customWidth="1" outlineLevel="1"/>
    <col min="165" max="165" width="13.7109375" style="31" hidden="1" customWidth="1" outlineLevel="1"/>
    <col min="166" max="166" width="13.7109375" style="31" hidden="1" customWidth="1" collapsed="1"/>
    <col min="167" max="168" width="13.7109375" style="31" hidden="1" customWidth="1"/>
    <col min="169" max="169" width="14.85546875" style="31" hidden="1" customWidth="1"/>
    <col min="170" max="170" width="26.28515625" style="31" hidden="1" customWidth="1"/>
    <col min="171" max="171" width="14.85546875" style="31" hidden="1" customWidth="1"/>
    <col min="172" max="172" width="19.42578125" style="31" hidden="1" customWidth="1"/>
    <col min="173" max="174" width="17.140625" style="31" hidden="1" customWidth="1"/>
    <col min="175" max="175" width="12.5703125" style="31" hidden="1" customWidth="1"/>
    <col min="176" max="176" width="14.85546875" style="31" hidden="1" customWidth="1"/>
    <col min="177" max="177" width="13.7109375" style="31" hidden="1" customWidth="1"/>
    <col min="178" max="179" width="12.5703125" style="31" hidden="1" customWidth="1" outlineLevel="1"/>
    <col min="180" max="180" width="13.7109375" style="31" hidden="1" customWidth="1" outlineLevel="1"/>
    <col min="181" max="181" width="18.28515625" style="31" hidden="1" customWidth="1" outlineLevel="1"/>
    <col min="182" max="182" width="17.140625" style="31" hidden="1" customWidth="1" outlineLevel="1"/>
    <col min="183" max="183" width="18.28515625" style="31" hidden="1" customWidth="1" outlineLevel="1"/>
    <col min="184" max="186" width="12.5703125" style="31" hidden="1" customWidth="1" outlineLevel="1"/>
    <col min="187" max="187" width="13.7109375" style="31" hidden="1" customWidth="1" outlineLevel="1"/>
    <col min="188" max="188" width="14.85546875" style="31" hidden="1" customWidth="1" outlineLevel="1"/>
    <col min="189" max="190" width="13.7109375" style="31" hidden="1" customWidth="1" outlineLevel="1"/>
    <col min="191" max="191" width="13.7109375" style="31" hidden="1" customWidth="1" collapsed="1"/>
    <col min="192" max="192" width="13.7109375" style="31" hidden="1" customWidth="1"/>
    <col min="193" max="193" width="14.85546875" style="31" hidden="1" customWidth="1"/>
    <col min="194" max="194" width="26.28515625" style="31" hidden="1" customWidth="1"/>
    <col min="195" max="195" width="14.85546875" style="31" hidden="1" customWidth="1"/>
    <col min="196" max="196" width="19.42578125" style="31" hidden="1" customWidth="1"/>
    <col min="197" max="198" width="17.140625" style="31" hidden="1" customWidth="1"/>
    <col min="199" max="199" width="12.5703125" style="31" hidden="1" customWidth="1"/>
    <col min="200" max="200" width="14.85546875" style="31" hidden="1" customWidth="1"/>
    <col min="201" max="201" width="13.7109375" style="31" hidden="1" customWidth="1"/>
    <col min="202" max="202" width="12.5703125" style="31" hidden="1" customWidth="1"/>
    <col min="203" max="203" width="12.5703125" style="31" hidden="1" customWidth="1" outlineLevel="1"/>
    <col min="204" max="204" width="13.7109375" style="31" hidden="1" customWidth="1" outlineLevel="1"/>
    <col min="205" max="205" width="18.28515625" style="31" hidden="1" customWidth="1" outlineLevel="1"/>
    <col min="206" max="206" width="17.140625" style="31" hidden="1" customWidth="1" outlineLevel="1"/>
    <col min="207" max="207" width="18.28515625" style="31" hidden="1" customWidth="1" outlineLevel="1"/>
    <col min="208" max="210" width="12.5703125" style="31" hidden="1" customWidth="1" outlineLevel="1"/>
    <col min="211" max="211" width="13.7109375" style="31" hidden="1" customWidth="1" outlineLevel="1"/>
    <col min="212" max="212" width="14.85546875" style="31" hidden="1" customWidth="1" outlineLevel="1"/>
    <col min="213" max="215" width="13.7109375" style="31" hidden="1" customWidth="1" outlineLevel="1"/>
    <col min="216" max="216" width="13.7109375" style="31" hidden="1" customWidth="1" collapsed="1"/>
    <col min="217" max="217" width="14.85546875" style="31" hidden="1" customWidth="1"/>
    <col min="218" max="218" width="26.28515625" style="31" hidden="1" customWidth="1"/>
    <col min="219" max="219" width="14.85546875" style="31" hidden="1" customWidth="1"/>
    <col min="220" max="220" width="19.42578125" style="31" hidden="1" customWidth="1"/>
    <col min="221" max="222" width="17.140625" style="31" hidden="1" customWidth="1"/>
    <col min="223" max="223" width="12.5703125" style="31" hidden="1" customWidth="1"/>
    <col min="224" max="224" width="14.85546875" style="31" hidden="1" customWidth="1"/>
    <col min="225" max="225" width="13.7109375" style="31" hidden="1" customWidth="1"/>
    <col min="226" max="227" width="12.5703125" style="31" hidden="1" customWidth="1"/>
    <col min="228" max="228" width="13.7109375" style="31" hidden="1" customWidth="1" outlineLevel="1"/>
    <col min="229" max="229" width="18.28515625" style="31" hidden="1" customWidth="1" outlineLevel="1"/>
    <col min="230" max="230" width="17.140625" style="31" hidden="1" customWidth="1" outlineLevel="1"/>
    <col min="231" max="231" width="18.28515625" style="31" hidden="1" customWidth="1" outlineLevel="1"/>
    <col min="232" max="234" width="12.5703125" style="31" hidden="1" customWidth="1" outlineLevel="1"/>
    <col min="235" max="235" width="13.7109375" style="31" hidden="1" customWidth="1" outlineLevel="1"/>
    <col min="236" max="236" width="14.85546875" style="31" hidden="1" customWidth="1" outlineLevel="1"/>
    <col min="237" max="240" width="13.7109375" style="31" hidden="1" customWidth="1" outlineLevel="1"/>
    <col min="241" max="241" width="14.85546875" style="31" hidden="1" customWidth="1" collapsed="1"/>
    <col min="242" max="242" width="26.28515625" style="31" hidden="1" customWidth="1"/>
    <col min="243" max="243" width="14.85546875" style="31" hidden="1" customWidth="1"/>
    <col min="244" max="244" width="19.42578125" style="31" hidden="1" customWidth="1"/>
    <col min="245" max="246" width="17.140625" style="31" hidden="1" customWidth="1"/>
    <col min="247" max="247" width="12.5703125" style="31" hidden="1" customWidth="1"/>
    <col min="248" max="248" width="14.85546875" style="31" hidden="1" customWidth="1"/>
    <col min="249" max="249" width="13.7109375" style="31" hidden="1" customWidth="1"/>
    <col min="250" max="251" width="12.5703125" style="31" hidden="1" customWidth="1"/>
    <col min="252" max="252" width="13.7109375" style="31" hidden="1" customWidth="1"/>
    <col min="253" max="253" width="18.28515625" style="31" hidden="1" customWidth="1" outlineLevel="1"/>
    <col min="254" max="254" width="17.140625" style="31" hidden="1" customWidth="1" outlineLevel="1"/>
    <col min="255" max="255" width="18.28515625" style="31" hidden="1" customWidth="1" outlineLevel="1"/>
    <col min="256" max="258" width="12.5703125" style="31" hidden="1" customWidth="1" outlineLevel="1"/>
    <col min="259" max="259" width="13.7109375" style="31" hidden="1" customWidth="1" outlineLevel="1"/>
    <col min="260" max="260" width="14.85546875" style="31" hidden="1" customWidth="1" outlineLevel="1"/>
    <col min="261" max="264" width="13.7109375" style="31" hidden="1" customWidth="1" outlineLevel="1"/>
    <col min="265" max="265" width="14.85546875" style="31" hidden="1" customWidth="1" outlineLevel="1"/>
    <col min="266" max="266" width="26.28515625" style="31" hidden="1" customWidth="1" collapsed="1"/>
    <col min="267" max="267" width="14.85546875" style="31" hidden="1" customWidth="1"/>
    <col min="268" max="268" width="19.42578125" style="31" hidden="1" customWidth="1"/>
    <col min="269" max="270" width="17.140625" style="31" hidden="1" customWidth="1"/>
    <col min="271" max="271" width="12.5703125" style="31" hidden="1" customWidth="1"/>
    <col min="272" max="272" width="14.85546875" style="31" hidden="1" customWidth="1"/>
    <col min="273" max="273" width="13.7109375" style="31" hidden="1" customWidth="1"/>
    <col min="274" max="275" width="12.5703125" style="31" hidden="1" customWidth="1"/>
    <col min="276" max="276" width="13.7109375" style="31" hidden="1" customWidth="1"/>
    <col min="277" max="277" width="18.28515625" style="31" hidden="1" customWidth="1"/>
    <col min="278" max="278" width="17.140625" style="31" hidden="1" customWidth="1" outlineLevel="1"/>
    <col min="279" max="279" width="18.28515625" style="31" hidden="1" customWidth="1" outlineLevel="1"/>
    <col min="280" max="282" width="12.5703125" style="31" hidden="1" customWidth="1" outlineLevel="1"/>
    <col min="283" max="283" width="13.7109375" style="31" hidden="1" customWidth="1" outlineLevel="1"/>
    <col min="284" max="284" width="14.85546875" style="31" hidden="1" customWidth="1" outlineLevel="1"/>
    <col min="285" max="288" width="13.7109375" style="31" hidden="1" customWidth="1" outlineLevel="1"/>
    <col min="289" max="289" width="14.85546875" style="31" hidden="1" customWidth="1" outlineLevel="1"/>
    <col min="290" max="290" width="26.28515625" style="31" hidden="1" customWidth="1" outlineLevel="1"/>
    <col min="291" max="291" width="14.85546875" style="31" hidden="1" customWidth="1" collapsed="1"/>
    <col min="292" max="292" width="19.42578125" style="31" hidden="1" customWidth="1"/>
    <col min="293" max="294" width="17.140625" style="31" hidden="1" customWidth="1"/>
    <col min="295" max="295" width="12.5703125" style="31" hidden="1" customWidth="1"/>
    <col min="296" max="296" width="14.85546875" style="31" hidden="1" customWidth="1"/>
    <col min="297" max="297" width="13.7109375" style="31" hidden="1" customWidth="1"/>
    <col min="298" max="299" width="12.5703125" style="31" hidden="1" customWidth="1"/>
    <col min="300" max="300" width="13.7109375" style="31" hidden="1" customWidth="1"/>
    <col min="301" max="301" width="18.28515625" style="31" hidden="1" customWidth="1"/>
    <col min="302" max="302" width="17.140625" style="31" hidden="1" customWidth="1"/>
    <col min="303" max="303" width="18.28515625" style="31" hidden="1" customWidth="1" outlineLevel="1"/>
    <col min="304" max="306" width="12.5703125" style="31" hidden="1" customWidth="1" outlineLevel="1"/>
    <col min="307" max="307" width="13.7109375" style="31" hidden="1" customWidth="1" outlineLevel="1"/>
    <col min="308" max="308" width="14.85546875" style="31" hidden="1" customWidth="1" outlineLevel="1"/>
    <col min="309" max="312" width="13.7109375" style="31" hidden="1" customWidth="1" outlineLevel="1"/>
    <col min="313" max="313" width="14.85546875" style="31" hidden="1" customWidth="1" outlineLevel="1"/>
    <col min="314" max="314" width="26.28515625" style="31" hidden="1" customWidth="1" outlineLevel="1"/>
    <col min="315" max="315" width="14.85546875" style="31" hidden="1" customWidth="1" outlineLevel="1"/>
    <col min="316" max="316" width="19.42578125" style="31" hidden="1" customWidth="1" collapsed="1"/>
    <col min="317" max="318" width="17.140625" style="31" hidden="1" customWidth="1"/>
    <col min="319" max="319" width="12.5703125" style="31" hidden="1" customWidth="1"/>
    <col min="320" max="320" width="14.85546875" style="31" hidden="1" customWidth="1"/>
    <col min="321" max="321" width="13.7109375" style="31" hidden="1" customWidth="1"/>
    <col min="322" max="323" width="12.5703125" style="31" hidden="1" customWidth="1"/>
    <col min="324" max="324" width="13.7109375" style="31" hidden="1" customWidth="1"/>
    <col min="325" max="325" width="18.28515625" style="31" hidden="1" customWidth="1"/>
    <col min="326" max="326" width="17.140625" style="31" hidden="1" customWidth="1"/>
    <col min="327" max="327" width="18.28515625" style="31" hidden="1" customWidth="1"/>
    <col min="328" max="330" width="12.5703125" style="31" hidden="1" customWidth="1" outlineLevel="1"/>
    <col min="331" max="331" width="13.7109375" style="31" hidden="1" customWidth="1" outlineLevel="1"/>
    <col min="332" max="332" width="14.85546875" style="31" hidden="1" customWidth="1" outlineLevel="1"/>
    <col min="333" max="336" width="13.7109375" style="31" hidden="1" customWidth="1" outlineLevel="1"/>
    <col min="337" max="337" width="14.85546875" style="31" hidden="1" customWidth="1" outlineLevel="1"/>
    <col min="338" max="338" width="26.28515625" style="31" hidden="1" customWidth="1" outlineLevel="1"/>
    <col min="339" max="339" width="14.85546875" style="31" hidden="1" customWidth="1" outlineLevel="1"/>
    <col min="340" max="340" width="19.42578125" style="31" hidden="1" customWidth="1" outlineLevel="1"/>
    <col min="341" max="341" width="17.140625" style="31" hidden="1" customWidth="1" collapsed="1"/>
    <col min="342" max="342" width="17.140625" style="31" hidden="1" customWidth="1"/>
    <col min="343" max="343" width="12.5703125" style="31" hidden="1" customWidth="1"/>
    <col min="344" max="344" width="14.85546875" style="31" hidden="1" customWidth="1"/>
    <col min="345" max="345" width="13.7109375" style="31" hidden="1" customWidth="1"/>
    <col min="346" max="347" width="12.5703125" style="31" hidden="1" customWidth="1"/>
    <col min="348" max="348" width="13.7109375" style="31" hidden="1" customWidth="1"/>
    <col min="349" max="349" width="18.28515625" style="31" hidden="1" customWidth="1"/>
    <col min="350" max="350" width="17.140625" style="31" hidden="1" customWidth="1"/>
    <col min="351" max="351" width="18.28515625" style="31" hidden="1" customWidth="1"/>
    <col min="352" max="352" width="12.5703125" style="31" hidden="1" customWidth="1"/>
    <col min="353" max="354" width="12.5703125" style="31" hidden="1" customWidth="1" outlineLevel="1"/>
    <col min="355" max="355" width="13.7109375" style="31" hidden="1" customWidth="1" outlineLevel="1"/>
    <col min="356" max="356" width="14.85546875" style="31" hidden="1" customWidth="1" outlineLevel="1"/>
    <col min="357" max="360" width="13.7109375" style="31" hidden="1" customWidth="1" outlineLevel="1"/>
    <col min="361" max="361" width="14.85546875" style="31" hidden="1" customWidth="1" outlineLevel="1"/>
    <col min="362" max="362" width="26.28515625" style="31" hidden="1" customWidth="1" outlineLevel="1"/>
    <col min="363" max="363" width="14.85546875" style="31" hidden="1" customWidth="1" outlineLevel="1"/>
    <col min="364" max="364" width="19.42578125" style="31" hidden="1" customWidth="1" outlineLevel="1"/>
    <col min="365" max="365" width="17.140625" style="31" hidden="1" customWidth="1" outlineLevel="1"/>
    <col min="366" max="366" width="17.140625" style="31" hidden="1" customWidth="1" collapsed="1"/>
    <col min="367" max="367" width="12.5703125" style="31" hidden="1" customWidth="1"/>
    <col min="368" max="368" width="14.85546875" style="31" hidden="1" customWidth="1"/>
    <col min="369" max="369" width="13.7109375" style="31" hidden="1" customWidth="1"/>
    <col min="370" max="371" width="12.5703125" style="31" hidden="1" customWidth="1"/>
    <col min="372" max="372" width="13.7109375" style="31" hidden="1" customWidth="1"/>
    <col min="373" max="373" width="18.28515625" style="31" hidden="1" customWidth="1"/>
    <col min="374" max="374" width="17.140625" style="31" hidden="1" customWidth="1"/>
    <col min="375" max="375" width="18.28515625" style="31" hidden="1" customWidth="1"/>
    <col min="376" max="377" width="12.5703125" style="31" hidden="1" customWidth="1"/>
    <col min="378" max="378" width="12.5703125" style="31" hidden="1" customWidth="1" outlineLevel="1"/>
    <col min="379" max="379" width="13.7109375" style="31" hidden="1" customWidth="1" outlineLevel="1"/>
    <col min="380" max="380" width="14.85546875" style="31" hidden="1" customWidth="1" outlineLevel="1"/>
    <col min="381" max="384" width="13.7109375" style="31" hidden="1" customWidth="1" outlineLevel="1"/>
    <col min="385" max="385" width="14.85546875" style="31" hidden="1" customWidth="1" outlineLevel="1"/>
    <col min="386" max="386" width="26.28515625" style="31" hidden="1" customWidth="1" outlineLevel="1"/>
    <col min="387" max="387" width="14.85546875" style="31" hidden="1" customWidth="1" outlineLevel="1"/>
    <col min="388" max="388" width="19.42578125" style="31" hidden="1" customWidth="1" outlineLevel="1"/>
    <col min="389" max="390" width="17.140625" style="31" hidden="1" customWidth="1" outlineLevel="1"/>
    <col min="391" max="391" width="12.5703125" style="31" hidden="1" customWidth="1" collapsed="1"/>
    <col min="392" max="392" width="14.85546875" style="31" hidden="1" customWidth="1"/>
    <col min="393" max="393" width="13.7109375" style="31" hidden="1" customWidth="1"/>
    <col min="394" max="395" width="12.5703125" style="31" hidden="1" customWidth="1"/>
    <col min="396" max="396" width="13.7109375" style="31" hidden="1" customWidth="1"/>
    <col min="397" max="397" width="18.28515625" style="31" hidden="1" customWidth="1"/>
    <col min="398" max="398" width="17.140625" style="31" hidden="1" customWidth="1"/>
    <col min="399" max="399" width="18.28515625" style="31" hidden="1" customWidth="1"/>
    <col min="400" max="402" width="12.5703125" style="31" hidden="1" customWidth="1"/>
    <col min="403" max="403" width="13.7109375" style="31" hidden="1" customWidth="1" outlineLevel="1"/>
    <col min="404" max="404" width="14.85546875" style="31" hidden="1" customWidth="1" outlineLevel="1"/>
    <col min="405" max="408" width="13.7109375" style="31" hidden="1" customWidth="1" outlineLevel="1"/>
    <col min="409" max="409" width="14.85546875" style="31" hidden="1" customWidth="1" outlineLevel="1"/>
    <col min="410" max="410" width="26.28515625" style="31" hidden="1" customWidth="1" outlineLevel="1"/>
    <col min="411" max="411" width="14.85546875" style="31" hidden="1" customWidth="1" outlineLevel="1"/>
    <col min="412" max="412" width="19.42578125" style="31" hidden="1" customWidth="1" outlineLevel="1"/>
    <col min="413" max="414" width="17.140625" style="31" hidden="1" customWidth="1" outlineLevel="1"/>
    <col min="415" max="415" width="12.5703125" style="31" hidden="1" customWidth="1" outlineLevel="1"/>
    <col min="416" max="416" width="14.85546875" style="31" hidden="1" customWidth="1" collapsed="1"/>
    <col min="417" max="417" width="13.7109375" style="31" hidden="1" customWidth="1"/>
    <col min="418" max="419" width="12.5703125" style="31" hidden="1" customWidth="1"/>
    <col min="420" max="420" width="13.7109375" style="31" hidden="1" customWidth="1"/>
    <col min="421" max="421" width="18.28515625" style="31" hidden="1" customWidth="1"/>
    <col min="422" max="422" width="17.140625" style="31" hidden="1" customWidth="1"/>
    <col min="423" max="423" width="18.28515625" style="31" hidden="1" customWidth="1"/>
    <col min="424" max="426" width="12.5703125" style="31" hidden="1" customWidth="1"/>
    <col min="427" max="427" width="13.7109375" style="31" hidden="1" customWidth="1"/>
    <col min="428" max="428" width="14.85546875" style="31" hidden="1" customWidth="1" outlineLevel="1"/>
    <col min="429" max="432" width="13.7109375" style="31" hidden="1" customWidth="1" outlineLevel="1"/>
    <col min="433" max="433" width="14.85546875" style="31" hidden="1" customWidth="1" outlineLevel="1"/>
    <col min="434" max="434" width="26.28515625" style="31" hidden="1" customWidth="1" outlineLevel="1"/>
    <col min="435" max="435" width="14.85546875" style="31" hidden="1" customWidth="1" outlineLevel="1"/>
    <col min="436" max="436" width="19.42578125" style="31" hidden="1" customWidth="1" outlineLevel="1"/>
    <col min="437" max="438" width="17.140625" style="31" hidden="1" customWidth="1" outlineLevel="1"/>
    <col min="439" max="439" width="12.5703125" style="31" hidden="1" customWidth="1" outlineLevel="1"/>
    <col min="440" max="440" width="14.85546875" style="31" hidden="1" customWidth="1" outlineLevel="1"/>
    <col min="441" max="441" width="13.7109375" style="31" hidden="1" customWidth="1" collapsed="1"/>
    <col min="442" max="443" width="12.5703125" style="31" hidden="1" customWidth="1"/>
    <col min="444" max="444" width="13.7109375" style="31" hidden="1" customWidth="1"/>
    <col min="445" max="445" width="18.28515625" style="31" hidden="1" customWidth="1"/>
    <col min="446" max="446" width="17.140625" style="31" hidden="1" customWidth="1"/>
    <col min="447" max="447" width="18.28515625" style="31" hidden="1" customWidth="1"/>
    <col min="448" max="450" width="12.5703125" style="31" hidden="1" customWidth="1"/>
    <col min="451" max="451" width="13.7109375" style="31" hidden="1" customWidth="1"/>
    <col min="452" max="452" width="14.85546875" style="31" hidden="1" customWidth="1"/>
    <col min="453" max="456" width="13.7109375" style="31" hidden="1" customWidth="1" outlineLevel="1"/>
    <col min="457" max="457" width="14.85546875" style="31" hidden="1" customWidth="1" outlineLevel="1"/>
    <col min="458" max="458" width="26.28515625" style="31" hidden="1" customWidth="1" outlineLevel="1"/>
    <col min="459" max="459" width="14.85546875" style="31" hidden="1" customWidth="1" outlineLevel="1"/>
    <col min="460" max="460" width="19.42578125" style="31" hidden="1" customWidth="1" outlineLevel="1"/>
    <col min="461" max="462" width="17.140625" style="31" hidden="1" customWidth="1" outlineLevel="1"/>
    <col min="463" max="463" width="12.5703125" style="31" hidden="1" customWidth="1" outlineLevel="1"/>
    <col min="464" max="464" width="14.85546875" style="31" hidden="1" customWidth="1" outlineLevel="1"/>
    <col min="465" max="465" width="13.7109375" style="31" hidden="1" customWidth="1" outlineLevel="1"/>
    <col min="466" max="466" width="12.5703125" style="31" hidden="1" customWidth="1" collapsed="1"/>
    <col min="467" max="467" width="12.5703125" style="31" hidden="1" customWidth="1"/>
    <col min="468" max="468" width="13.7109375" style="31" hidden="1" customWidth="1"/>
    <col min="469" max="469" width="18.28515625" style="31" hidden="1" customWidth="1"/>
    <col min="470" max="470" width="17.140625" style="31" hidden="1" customWidth="1"/>
    <col min="471" max="471" width="18.28515625" style="31" hidden="1" customWidth="1"/>
    <col min="472" max="474" width="12.5703125" style="31" hidden="1" customWidth="1"/>
    <col min="475" max="475" width="13.7109375" style="31" hidden="1" customWidth="1"/>
    <col min="476" max="476" width="14.85546875" style="31" hidden="1" customWidth="1"/>
    <col min="477" max="477" width="13.7109375" style="31" hidden="1" customWidth="1"/>
    <col min="478" max="480" width="13.7109375" style="31" hidden="1" customWidth="1" outlineLevel="1"/>
    <col min="481" max="481" width="14.85546875" style="31" hidden="1" customWidth="1" outlineLevel="1"/>
    <col min="482" max="482" width="26.28515625" style="31" hidden="1" customWidth="1" outlineLevel="1"/>
    <col min="483" max="483" width="14.85546875" style="31" hidden="1" customWidth="1" outlineLevel="1"/>
    <col min="484" max="484" width="19.42578125" style="31" hidden="1" customWidth="1" outlineLevel="1"/>
    <col min="485" max="486" width="17.140625" style="31" hidden="1" customWidth="1" outlineLevel="1"/>
    <col min="487" max="487" width="12.5703125" style="31" hidden="1" customWidth="1" outlineLevel="1"/>
    <col min="488" max="488" width="14.85546875" style="31" hidden="1" customWidth="1" outlineLevel="1"/>
    <col min="489" max="489" width="13.7109375" style="31" hidden="1" customWidth="1" outlineLevel="1"/>
    <col min="490" max="490" width="12.5703125" style="31" hidden="1" customWidth="1" outlineLevel="1"/>
    <col min="491" max="491" width="12.5703125" style="31" hidden="1" customWidth="1" collapsed="1"/>
    <col min="492" max="492" width="13.7109375" style="31" hidden="1" customWidth="1"/>
    <col min="493" max="493" width="18.28515625" style="31" hidden="1" customWidth="1"/>
    <col min="494" max="494" width="17.140625" style="31" hidden="1" customWidth="1"/>
    <col min="495" max="495" width="18.28515625" style="31" hidden="1" customWidth="1"/>
    <col min="496" max="498" width="12.5703125" style="31" hidden="1" customWidth="1"/>
    <col min="499" max="499" width="13.7109375" style="31" hidden="1" customWidth="1"/>
    <col min="500" max="500" width="14.85546875" style="31" hidden="1" customWidth="1"/>
    <col min="501" max="502" width="13.7109375" style="31" hidden="1" customWidth="1"/>
    <col min="503" max="504" width="13.7109375" style="31" hidden="1" customWidth="1" outlineLevel="1"/>
    <col min="505" max="505" width="14.85546875" style="31" hidden="1" customWidth="1" outlineLevel="1"/>
    <col min="506" max="506" width="26.28515625" style="31" hidden="1" customWidth="1" outlineLevel="1"/>
    <col min="507" max="507" width="14.85546875" style="31" hidden="1" customWidth="1" outlineLevel="1"/>
    <col min="508" max="508" width="19.42578125" style="31" hidden="1" customWidth="1" outlineLevel="1"/>
    <col min="509" max="510" width="17.140625" style="31" hidden="1" customWidth="1" outlineLevel="1"/>
    <col min="511" max="511" width="12.5703125" style="31" hidden="1" customWidth="1" outlineLevel="1"/>
    <col min="512" max="512" width="14.85546875" style="31" hidden="1" customWidth="1" outlineLevel="1"/>
    <col min="513" max="513" width="13.7109375" style="31" hidden="1" customWidth="1" outlineLevel="1"/>
    <col min="514" max="515" width="12.5703125" style="31" hidden="1" customWidth="1" outlineLevel="1"/>
    <col min="516" max="516" width="13.7109375" style="31" hidden="1" customWidth="1" collapsed="1"/>
    <col min="517" max="517" width="18.28515625" style="31" hidden="1" customWidth="1"/>
    <col min="518" max="518" width="17.140625" style="31" hidden="1" customWidth="1"/>
    <col min="519" max="519" width="18.28515625" style="31" hidden="1" customWidth="1"/>
    <col min="520" max="522" width="12.5703125" style="31" hidden="1" customWidth="1"/>
    <col min="523" max="523" width="13.7109375" style="31" hidden="1" customWidth="1"/>
    <col min="524" max="524" width="14.85546875" style="31" hidden="1" customWidth="1"/>
    <col min="525" max="527" width="13.7109375" style="31" hidden="1" customWidth="1"/>
    <col min="528" max="528" width="13.7109375" style="31" hidden="1" customWidth="1" outlineLevel="1"/>
    <col min="529" max="529" width="14.85546875" style="31" hidden="1" customWidth="1" outlineLevel="1"/>
    <col min="530" max="530" width="26.28515625" style="31" hidden="1" customWidth="1" outlineLevel="1"/>
    <col min="531" max="531" width="14.85546875" style="31" hidden="1" customWidth="1" outlineLevel="1"/>
    <col min="532" max="532" width="19.42578125" style="31" hidden="1" customWidth="1" outlineLevel="1"/>
    <col min="533" max="534" width="17.140625" style="31" hidden="1" customWidth="1" outlineLevel="1"/>
    <col min="535" max="535" width="12.5703125" style="31" hidden="1" customWidth="1" outlineLevel="1"/>
    <col min="536" max="536" width="14.85546875" style="31" hidden="1" customWidth="1" outlineLevel="1"/>
    <col min="537" max="537" width="13.7109375" style="31" hidden="1" customWidth="1" outlineLevel="1"/>
    <col min="538" max="539" width="12.5703125" style="31" hidden="1" customWidth="1" outlineLevel="1"/>
    <col min="540" max="540" width="13.7109375" style="31" hidden="1" customWidth="1" outlineLevel="1"/>
    <col min="541" max="541" width="18.28515625" style="31" hidden="1" customWidth="1" collapsed="1"/>
    <col min="542" max="542" width="17.140625" style="31" hidden="1" customWidth="1"/>
    <col min="543" max="543" width="18.28515625" style="31" hidden="1" customWidth="1"/>
    <col min="544" max="546" width="12.5703125" style="31" hidden="1" customWidth="1"/>
    <col min="547" max="547" width="13.7109375" style="31" hidden="1" customWidth="1"/>
    <col min="548" max="548" width="14.85546875" style="31" hidden="1" customWidth="1"/>
    <col min="549" max="552" width="13.7109375" style="31" hidden="1" customWidth="1"/>
    <col min="553" max="553" width="14.85546875" style="31" hidden="1" customWidth="1" outlineLevel="1"/>
    <col min="554" max="554" width="26.28515625" style="31" hidden="1" customWidth="1" outlineLevel="1"/>
    <col min="555" max="555" width="14.85546875" style="31" hidden="1" customWidth="1" outlineLevel="1"/>
    <col min="556" max="556" width="19.42578125" style="31" hidden="1" customWidth="1" outlineLevel="1"/>
    <col min="557" max="558" width="17.140625" style="31" hidden="1" customWidth="1" outlineLevel="1"/>
    <col min="559" max="559" width="12.5703125" style="31" hidden="1" customWidth="1" outlineLevel="1"/>
    <col min="560" max="560" width="14.85546875" style="31" hidden="1" customWidth="1" outlineLevel="1"/>
    <col min="561" max="561" width="13.7109375" style="31" hidden="1" customWidth="1" outlineLevel="1"/>
    <col min="562" max="563" width="12.5703125" style="31" hidden="1" customWidth="1" outlineLevel="1"/>
    <col min="564" max="564" width="13.7109375" style="31" hidden="1" customWidth="1" outlineLevel="1"/>
    <col min="565" max="565" width="18.28515625" style="31" hidden="1" customWidth="1" outlineLevel="1"/>
    <col min="566" max="566" width="17.140625" style="31" hidden="1" customWidth="1" collapsed="1"/>
    <col min="567" max="567" width="18.28515625" style="31" hidden="1" customWidth="1"/>
    <col min="568" max="570" width="12.5703125" style="31" hidden="1" customWidth="1"/>
    <col min="571" max="571" width="13.7109375" style="31" hidden="1" customWidth="1"/>
    <col min="572" max="572" width="14.85546875" style="31" hidden="1" customWidth="1"/>
    <col min="573" max="576" width="13.7109375" style="31" hidden="1" customWidth="1"/>
    <col min="577" max="577" width="126.28515625" style="31" hidden="1" customWidth="1"/>
    <col min="578" max="578" width="32" style="31" hidden="1" customWidth="1" outlineLevel="1"/>
    <col min="579" max="579" width="56.5703125" style="31" hidden="1" customWidth="1" outlineLevel="1"/>
    <col min="580" max="580" width="47.140625" style="31" hidden="1" customWidth="1" outlineLevel="1"/>
    <col min="581" max="581" width="54.7109375" style="31" hidden="1" customWidth="1" outlineLevel="1"/>
    <col min="582" max="582" width="39.5703125" style="31" hidden="1" customWidth="1" outlineLevel="1"/>
    <col min="583" max="583" width="34" style="31" hidden="1" customWidth="1" outlineLevel="1"/>
    <col min="584" max="584" width="41.42578125" style="31" hidden="1" customWidth="1" outlineLevel="1"/>
    <col min="585" max="585" width="35.85546875" style="31" hidden="1" customWidth="1" outlineLevel="1"/>
    <col min="586" max="586" width="67.85546875" style="31" hidden="1" customWidth="1" outlineLevel="1"/>
    <col min="587" max="587" width="41.42578125" style="31" hidden="1" customWidth="1" outlineLevel="1"/>
    <col min="588" max="588" width="35.85546875" style="31" hidden="1" customWidth="1" outlineLevel="1"/>
    <col min="589" max="589" width="67.85546875" style="31" hidden="1" customWidth="1" outlineLevel="1"/>
    <col min="590" max="590" width="56.5703125" style="31" hidden="1" customWidth="1" outlineLevel="1"/>
    <col min="591" max="591" width="30.140625" style="31" hidden="1" customWidth="1" collapsed="1"/>
    <col min="592" max="592" width="39.5703125" style="31" hidden="1" customWidth="1"/>
    <col min="593" max="593" width="35.85546875" style="31" hidden="1" customWidth="1"/>
    <col min="594" max="594" width="32" style="31" hidden="1" customWidth="1"/>
    <col min="595" max="595" width="37.7109375" style="31" hidden="1" customWidth="1"/>
    <col min="596" max="596" width="32" style="31" hidden="1" customWidth="1"/>
    <col min="597" max="597" width="30.140625" style="31" hidden="1" customWidth="1"/>
    <col min="598" max="598" width="37.7109375" style="31" hidden="1" customWidth="1"/>
    <col min="599" max="599" width="43.42578125" style="31" hidden="1" customWidth="1"/>
    <col min="600" max="600" width="32" style="31" hidden="1" customWidth="1"/>
    <col min="601" max="607" width="3.7109375" style="31" hidden="1" customWidth="1"/>
    <col min="608" max="614" width="3.7109375" style="31" bestFit="1" customWidth="1"/>
    <col min="615" max="16384" width="9.140625" style="31"/>
  </cols>
  <sheetData>
    <row r="1" spans="1:2" s="67" customFormat="1" ht="15" x14ac:dyDescent="0.25">
      <c r="A1" s="67" t="s">
        <v>123</v>
      </c>
    </row>
    <row r="2" spans="1:2" s="67" customFormat="1" ht="15" x14ac:dyDescent="0.25">
      <c r="A2" s="68" t="s">
        <v>124</v>
      </c>
    </row>
    <row r="3" spans="1:2" s="67" customFormat="1" ht="15" x14ac:dyDescent="0.25">
      <c r="A3" s="68" t="s">
        <v>125</v>
      </c>
    </row>
    <row r="4" spans="1:2" s="67" customFormat="1" ht="15" x14ac:dyDescent="0.25">
      <c r="A4" s="68" t="s">
        <v>126</v>
      </c>
    </row>
    <row r="5" spans="1:2" s="67" customFormat="1" ht="15" x14ac:dyDescent="0.25">
      <c r="A5" s="68" t="s">
        <v>127</v>
      </c>
    </row>
    <row r="6" spans="1:2" s="67" customFormat="1" ht="15" x14ac:dyDescent="0.25">
      <c r="A6" s="68" t="s">
        <v>128</v>
      </c>
    </row>
    <row r="7" spans="1:2" s="67" customFormat="1" ht="15" x14ac:dyDescent="0.25">
      <c r="A7" s="68" t="s">
        <v>129</v>
      </c>
    </row>
    <row r="8" spans="1:2" s="67" customFormat="1" ht="15" x14ac:dyDescent="0.25">
      <c r="A8" s="68" t="s">
        <v>131</v>
      </c>
    </row>
    <row r="9" spans="1:2" s="67" customFormat="1" ht="15" x14ac:dyDescent="0.25">
      <c r="A9" s="68" t="s">
        <v>130</v>
      </c>
    </row>
    <row r="10" spans="1:2" customFormat="1" ht="15" x14ac:dyDescent="0.25"/>
    <row r="11" spans="1:2" customFormat="1" ht="15" x14ac:dyDescent="0.25"/>
    <row r="12" spans="1:2" customFormat="1" ht="15" x14ac:dyDescent="0.25"/>
    <row r="13" spans="1:2" customFormat="1" ht="15" x14ac:dyDescent="0.25"/>
    <row r="14" spans="1:2" ht="15" x14ac:dyDescent="0.25">
      <c r="A14" s="48" t="s">
        <v>234</v>
      </c>
    </row>
    <row r="16" spans="1:2" x14ac:dyDescent="0.2">
      <c r="A16" s="46" t="s">
        <v>233</v>
      </c>
      <c r="B16" s="66" t="s">
        <v>232</v>
      </c>
    </row>
    <row r="17" spans="1:600" x14ac:dyDescent="0.2">
      <c r="A17" s="46" t="s">
        <v>231</v>
      </c>
      <c r="B17" s="66" t="s">
        <v>230</v>
      </c>
    </row>
    <row r="18" spans="1:600" x14ac:dyDescent="0.2">
      <c r="A18" s="46" t="s">
        <v>229</v>
      </c>
      <c r="B18" s="66" t="s">
        <v>228</v>
      </c>
    </row>
    <row r="19" spans="1:600" x14ac:dyDescent="0.2">
      <c r="A19" s="46" t="s">
        <v>227</v>
      </c>
      <c r="B19" s="66" t="s">
        <v>217</v>
      </c>
    </row>
    <row r="20" spans="1:600" x14ac:dyDescent="0.2">
      <c r="A20" s="46" t="s">
        <v>226</v>
      </c>
      <c r="B20" s="66" t="s">
        <v>217</v>
      </c>
    </row>
    <row r="21" spans="1:600" x14ac:dyDescent="0.2">
      <c r="A21" s="46" t="s">
        <v>225</v>
      </c>
      <c r="B21" s="66" t="s">
        <v>224</v>
      </c>
    </row>
    <row r="22" spans="1:600" x14ac:dyDescent="0.2">
      <c r="A22" s="46" t="s">
        <v>223</v>
      </c>
      <c r="B22" s="66" t="s">
        <v>217</v>
      </c>
    </row>
    <row r="23" spans="1:600" x14ac:dyDescent="0.2">
      <c r="A23" s="46" t="s">
        <v>222</v>
      </c>
      <c r="B23" s="66" t="s">
        <v>217</v>
      </c>
    </row>
    <row r="24" spans="1:600" x14ac:dyDescent="0.2">
      <c r="A24" s="46" t="s">
        <v>221</v>
      </c>
      <c r="B24" s="66" t="s">
        <v>217</v>
      </c>
    </row>
    <row r="25" spans="1:600" x14ac:dyDescent="0.2">
      <c r="A25" s="46" t="s">
        <v>220</v>
      </c>
      <c r="B25" s="66" t="s">
        <v>217</v>
      </c>
    </row>
    <row r="26" spans="1:600" x14ac:dyDescent="0.2">
      <c r="A26" s="46" t="s">
        <v>219</v>
      </c>
      <c r="B26" s="66" t="s">
        <v>217</v>
      </c>
    </row>
    <row r="27" spans="1:600" x14ac:dyDescent="0.2">
      <c r="A27" s="46" t="s">
        <v>218</v>
      </c>
      <c r="B27" s="66" t="s">
        <v>217</v>
      </c>
      <c r="BY27" s="69" t="s">
        <v>235</v>
      </c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</row>
    <row r="29" spans="1:600" ht="15" x14ac:dyDescent="0.25">
      <c r="A29" s="65"/>
      <c r="B29" s="64" t="s">
        <v>179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2"/>
      <c r="W29" s="63"/>
      <c r="X29" s="63"/>
      <c r="Y29" s="62"/>
      <c r="AA29" s="64" t="s">
        <v>216</v>
      </c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2"/>
      <c r="AV29" s="63"/>
      <c r="AW29" s="63"/>
      <c r="AX29" s="62"/>
      <c r="AZ29" s="64" t="s">
        <v>215</v>
      </c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2"/>
      <c r="BU29" s="63"/>
      <c r="BV29" s="63"/>
      <c r="BW29" s="62"/>
      <c r="BY29" s="64" t="s">
        <v>215</v>
      </c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2"/>
      <c r="CT29" s="63"/>
      <c r="CU29" s="63"/>
      <c r="CV29" s="62"/>
      <c r="CX29" s="64" t="s">
        <v>214</v>
      </c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2"/>
      <c r="DS29" s="63"/>
      <c r="DT29" s="63"/>
      <c r="DU29" s="62"/>
      <c r="DW29" s="64" t="s">
        <v>214</v>
      </c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2"/>
      <c r="ER29" s="63"/>
      <c r="ES29" s="63"/>
      <c r="ET29" s="62"/>
      <c r="EV29" s="64" t="s">
        <v>213</v>
      </c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2"/>
      <c r="FQ29" s="63"/>
      <c r="FR29" s="63"/>
      <c r="FS29" s="62"/>
      <c r="FU29" s="64" t="s">
        <v>213</v>
      </c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2"/>
      <c r="GP29" s="63"/>
      <c r="GQ29" s="63"/>
      <c r="GR29" s="62"/>
      <c r="GT29" s="64" t="s">
        <v>212</v>
      </c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2"/>
      <c r="HO29" s="63"/>
      <c r="HP29" s="63"/>
      <c r="HQ29" s="62"/>
      <c r="HS29" s="64" t="s">
        <v>211</v>
      </c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2"/>
      <c r="IN29" s="63"/>
      <c r="IO29" s="63"/>
      <c r="IP29" s="62"/>
      <c r="IR29" s="64" t="s">
        <v>210</v>
      </c>
      <c r="IS29" s="63"/>
      <c r="IT29" s="63"/>
      <c r="IU29" s="63"/>
      <c r="IV29" s="63"/>
      <c r="IW29" s="63"/>
      <c r="IX29" s="63"/>
      <c r="IY29" s="63"/>
      <c r="IZ29" s="63"/>
      <c r="JA29" s="63"/>
      <c r="JB29" s="63"/>
      <c r="JC29" s="63"/>
      <c r="JD29" s="63"/>
      <c r="JE29" s="63"/>
      <c r="JF29" s="63"/>
      <c r="JG29" s="63"/>
      <c r="JH29" s="63"/>
      <c r="JI29" s="63"/>
      <c r="JJ29" s="63"/>
      <c r="JK29" s="63"/>
      <c r="JL29" s="62"/>
      <c r="JM29" s="63"/>
      <c r="JN29" s="63"/>
      <c r="JO29" s="62"/>
      <c r="JQ29" s="64" t="s">
        <v>210</v>
      </c>
      <c r="JR29" s="63"/>
      <c r="JS29" s="63"/>
      <c r="JT29" s="63"/>
      <c r="JU29" s="63"/>
      <c r="JV29" s="63"/>
      <c r="JW29" s="63"/>
      <c r="JX29" s="63"/>
      <c r="JY29" s="63"/>
      <c r="JZ29" s="63"/>
      <c r="KA29" s="63"/>
      <c r="KB29" s="63"/>
      <c r="KC29" s="63"/>
      <c r="KD29" s="63"/>
      <c r="KE29" s="63"/>
      <c r="KF29" s="63"/>
      <c r="KG29" s="63"/>
      <c r="KH29" s="63"/>
      <c r="KI29" s="63"/>
      <c r="KJ29" s="63"/>
      <c r="KK29" s="62"/>
      <c r="KL29" s="63"/>
      <c r="KM29" s="63"/>
      <c r="KN29" s="62"/>
      <c r="KP29" s="64" t="s">
        <v>85</v>
      </c>
      <c r="KQ29" s="63"/>
      <c r="KR29" s="63"/>
      <c r="KS29" s="63"/>
      <c r="KT29" s="63"/>
      <c r="KU29" s="63"/>
      <c r="KV29" s="63"/>
      <c r="KW29" s="63"/>
      <c r="KX29" s="63"/>
      <c r="KY29" s="63"/>
      <c r="KZ29" s="63"/>
      <c r="LA29" s="63"/>
      <c r="LB29" s="63"/>
      <c r="LC29" s="63"/>
      <c r="LD29" s="63"/>
      <c r="LE29" s="63"/>
      <c r="LF29" s="63"/>
      <c r="LG29" s="63"/>
      <c r="LH29" s="63"/>
      <c r="LI29" s="63"/>
      <c r="LJ29" s="62"/>
      <c r="LK29" s="63"/>
      <c r="LL29" s="63"/>
      <c r="LM29" s="62"/>
      <c r="LO29" s="64" t="s">
        <v>85</v>
      </c>
      <c r="LP29" s="63"/>
      <c r="LQ29" s="63"/>
      <c r="LR29" s="63"/>
      <c r="LS29" s="63"/>
      <c r="LT29" s="63"/>
      <c r="LU29" s="63"/>
      <c r="LV29" s="63"/>
      <c r="LW29" s="63"/>
      <c r="LX29" s="63"/>
      <c r="LY29" s="63"/>
      <c r="LZ29" s="63"/>
      <c r="MA29" s="63"/>
      <c r="MB29" s="63"/>
      <c r="MC29" s="63"/>
      <c r="MD29" s="63"/>
      <c r="ME29" s="63"/>
      <c r="MF29" s="63"/>
      <c r="MG29" s="63"/>
      <c r="MH29" s="63"/>
      <c r="MI29" s="62"/>
      <c r="MJ29" s="63"/>
      <c r="MK29" s="63"/>
      <c r="ML29" s="62"/>
      <c r="MN29" s="64" t="s">
        <v>209</v>
      </c>
      <c r="MO29" s="63"/>
      <c r="MP29" s="63"/>
      <c r="MQ29" s="63"/>
      <c r="MR29" s="63"/>
      <c r="MS29" s="63"/>
      <c r="MT29" s="63"/>
      <c r="MU29" s="63"/>
      <c r="MV29" s="63"/>
      <c r="MW29" s="63"/>
      <c r="MX29" s="63"/>
      <c r="MY29" s="63"/>
      <c r="MZ29" s="63"/>
      <c r="NA29" s="63"/>
      <c r="NB29" s="63"/>
      <c r="NC29" s="63"/>
      <c r="ND29" s="63"/>
      <c r="NE29" s="63"/>
      <c r="NF29" s="63"/>
      <c r="NG29" s="63"/>
      <c r="NH29" s="62"/>
      <c r="NI29" s="63"/>
      <c r="NJ29" s="63"/>
      <c r="NK29" s="62"/>
      <c r="NM29" s="64" t="s">
        <v>209</v>
      </c>
      <c r="NN29" s="63"/>
      <c r="NO29" s="63"/>
      <c r="NP29" s="63"/>
      <c r="NQ29" s="63"/>
      <c r="NR29" s="63"/>
      <c r="NS29" s="63"/>
      <c r="NT29" s="63"/>
      <c r="NU29" s="63"/>
      <c r="NV29" s="63"/>
      <c r="NW29" s="63"/>
      <c r="NX29" s="63"/>
      <c r="NY29" s="63"/>
      <c r="NZ29" s="63"/>
      <c r="OA29" s="63"/>
      <c r="OB29" s="63"/>
      <c r="OC29" s="63"/>
      <c r="OD29" s="63"/>
      <c r="OE29" s="63"/>
      <c r="OF29" s="63"/>
      <c r="OG29" s="62"/>
      <c r="OH29" s="63"/>
      <c r="OI29" s="63"/>
      <c r="OJ29" s="62"/>
      <c r="OL29" s="64" t="s">
        <v>209</v>
      </c>
      <c r="OM29" s="63"/>
      <c r="ON29" s="63"/>
      <c r="OO29" s="63"/>
      <c r="OP29" s="63"/>
      <c r="OQ29" s="63"/>
      <c r="OR29" s="63"/>
      <c r="OS29" s="63"/>
      <c r="OT29" s="63"/>
      <c r="OU29" s="63"/>
      <c r="OV29" s="63"/>
      <c r="OW29" s="63"/>
      <c r="OX29" s="63"/>
      <c r="OY29" s="63"/>
      <c r="OZ29" s="63"/>
      <c r="PA29" s="63"/>
      <c r="PB29" s="63"/>
      <c r="PC29" s="63"/>
      <c r="PD29" s="63"/>
      <c r="PE29" s="63"/>
      <c r="PF29" s="62"/>
      <c r="PG29" s="63"/>
      <c r="PH29" s="63"/>
      <c r="PI29" s="62"/>
      <c r="PK29" s="64" t="s">
        <v>208</v>
      </c>
      <c r="PL29" s="63"/>
      <c r="PM29" s="63"/>
      <c r="PN29" s="63"/>
      <c r="PO29" s="63"/>
      <c r="PP29" s="63"/>
      <c r="PQ29" s="63"/>
      <c r="PR29" s="63"/>
      <c r="PS29" s="63"/>
      <c r="PT29" s="63"/>
      <c r="PU29" s="63"/>
      <c r="PV29" s="63"/>
      <c r="PW29" s="63"/>
      <c r="PX29" s="63"/>
      <c r="PY29" s="63"/>
      <c r="PZ29" s="63"/>
      <c r="QA29" s="63"/>
      <c r="QB29" s="63"/>
      <c r="QC29" s="63"/>
      <c r="QD29" s="63"/>
      <c r="QE29" s="62"/>
      <c r="QF29" s="63"/>
      <c r="QG29" s="63"/>
      <c r="QH29" s="62"/>
      <c r="QJ29" s="64" t="s">
        <v>208</v>
      </c>
      <c r="QK29" s="63"/>
      <c r="QL29" s="63"/>
      <c r="QM29" s="63"/>
      <c r="QN29" s="63"/>
      <c r="QO29" s="63"/>
      <c r="QP29" s="63"/>
      <c r="QQ29" s="63"/>
      <c r="QR29" s="63"/>
      <c r="QS29" s="63"/>
      <c r="QT29" s="63"/>
      <c r="QU29" s="63"/>
      <c r="QV29" s="63"/>
      <c r="QW29" s="63"/>
      <c r="QX29" s="63"/>
      <c r="QY29" s="63"/>
      <c r="QZ29" s="63"/>
      <c r="RA29" s="63"/>
      <c r="RB29" s="63"/>
      <c r="RC29" s="63"/>
      <c r="RD29" s="62"/>
      <c r="RE29" s="63"/>
      <c r="RF29" s="63"/>
      <c r="RG29" s="62"/>
      <c r="RI29" s="64" t="s">
        <v>207</v>
      </c>
      <c r="RJ29" s="63"/>
      <c r="RK29" s="63"/>
      <c r="RL29" s="63"/>
      <c r="RM29" s="63"/>
      <c r="RN29" s="63"/>
      <c r="RO29" s="63"/>
      <c r="RP29" s="63"/>
      <c r="RQ29" s="63"/>
      <c r="RR29" s="63"/>
      <c r="RS29" s="63"/>
      <c r="RT29" s="63"/>
      <c r="RU29" s="63"/>
      <c r="RV29" s="63"/>
      <c r="RW29" s="63"/>
      <c r="RX29" s="63"/>
      <c r="RY29" s="63"/>
      <c r="RZ29" s="63"/>
      <c r="SA29" s="63"/>
      <c r="SB29" s="63"/>
      <c r="SC29" s="62"/>
      <c r="SD29" s="63"/>
      <c r="SE29" s="63"/>
      <c r="SF29" s="62"/>
      <c r="SH29" s="64" t="s">
        <v>207</v>
      </c>
      <c r="SI29" s="63"/>
      <c r="SJ29" s="63"/>
      <c r="SK29" s="63"/>
      <c r="SL29" s="63"/>
      <c r="SM29" s="63"/>
      <c r="SN29" s="63"/>
      <c r="SO29" s="63"/>
      <c r="SP29" s="63"/>
      <c r="SQ29" s="63"/>
      <c r="SR29" s="63"/>
      <c r="SS29" s="63"/>
      <c r="ST29" s="63"/>
      <c r="SU29" s="63"/>
      <c r="SV29" s="63"/>
      <c r="SW29" s="63"/>
      <c r="SX29" s="63"/>
      <c r="SY29" s="63"/>
      <c r="SZ29" s="63"/>
      <c r="TA29" s="63"/>
      <c r="TB29" s="62"/>
      <c r="TC29" s="63"/>
      <c r="TD29" s="63"/>
      <c r="TE29" s="62"/>
      <c r="TG29" s="64" t="s">
        <v>207</v>
      </c>
      <c r="TH29" s="63"/>
      <c r="TI29" s="63"/>
      <c r="TJ29" s="63"/>
      <c r="TK29" s="63"/>
      <c r="TL29" s="63"/>
      <c r="TM29" s="63"/>
      <c r="TN29" s="63"/>
      <c r="TO29" s="63"/>
      <c r="TP29" s="63"/>
      <c r="TQ29" s="63"/>
      <c r="TR29" s="63"/>
      <c r="TS29" s="63"/>
      <c r="TT29" s="63"/>
      <c r="TU29" s="63"/>
      <c r="TV29" s="63"/>
      <c r="TW29" s="63"/>
      <c r="TX29" s="63"/>
      <c r="TY29" s="63"/>
      <c r="TZ29" s="63"/>
      <c r="UA29" s="62"/>
      <c r="UB29" s="63"/>
      <c r="UC29" s="63"/>
      <c r="UD29" s="62"/>
      <c r="UF29" s="64" t="s">
        <v>207</v>
      </c>
      <c r="UG29" s="63"/>
      <c r="UH29" s="63"/>
      <c r="UI29" s="63"/>
      <c r="UJ29" s="63"/>
      <c r="UK29" s="63"/>
      <c r="UL29" s="63"/>
      <c r="UM29" s="63"/>
      <c r="UN29" s="63"/>
      <c r="UO29" s="63"/>
      <c r="UP29" s="63"/>
      <c r="UQ29" s="63"/>
      <c r="UR29" s="63"/>
      <c r="US29" s="63"/>
      <c r="UT29" s="63"/>
      <c r="UU29" s="63"/>
      <c r="UV29" s="63"/>
      <c r="UW29" s="63"/>
      <c r="UX29" s="63"/>
      <c r="UY29" s="63"/>
      <c r="UZ29" s="62"/>
      <c r="VA29" s="63"/>
      <c r="VB29" s="63"/>
      <c r="VC29" s="62"/>
      <c r="VE29" s="64" t="s">
        <v>207</v>
      </c>
      <c r="VF29" s="63"/>
      <c r="VG29" s="63"/>
      <c r="VH29" s="63"/>
      <c r="VI29" s="63"/>
      <c r="VJ29" s="63"/>
      <c r="VK29" s="63"/>
      <c r="VL29" s="63"/>
      <c r="VM29" s="63"/>
      <c r="VN29" s="63"/>
      <c r="VO29" s="63"/>
      <c r="VP29" s="63"/>
      <c r="VQ29" s="63"/>
      <c r="VR29" s="63"/>
      <c r="VS29" s="63"/>
      <c r="VT29" s="63"/>
      <c r="VU29" s="63"/>
      <c r="VV29" s="63"/>
      <c r="VW29" s="63"/>
      <c r="VX29" s="63"/>
      <c r="VY29" s="62"/>
      <c r="VZ29" s="63"/>
      <c r="WA29" s="63"/>
      <c r="WB29" s="62"/>
    </row>
    <row r="30" spans="1:600" x14ac:dyDescent="0.2">
      <c r="A30" s="61"/>
      <c r="B30" s="61" t="s">
        <v>206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9"/>
      <c r="W30" s="60"/>
      <c r="X30" s="60"/>
      <c r="Y30" s="59"/>
      <c r="AA30" s="61" t="s">
        <v>45</v>
      </c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59"/>
      <c r="AV30" s="60"/>
      <c r="AW30" s="60"/>
      <c r="AX30" s="59"/>
      <c r="AZ30" s="61" t="s">
        <v>45</v>
      </c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59"/>
      <c r="BU30" s="60"/>
      <c r="BV30" s="60"/>
      <c r="BW30" s="59"/>
      <c r="BY30" s="61" t="s">
        <v>45</v>
      </c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59"/>
      <c r="CT30" s="60"/>
      <c r="CU30" s="60"/>
      <c r="CV30" s="59"/>
      <c r="CX30" s="61" t="s">
        <v>45</v>
      </c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59"/>
      <c r="DS30" s="60"/>
      <c r="DT30" s="60"/>
      <c r="DU30" s="59"/>
      <c r="DW30" s="61" t="s">
        <v>45</v>
      </c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59"/>
      <c r="ER30" s="60"/>
      <c r="ES30" s="60"/>
      <c r="ET30" s="59"/>
      <c r="EV30" s="61" t="s">
        <v>45</v>
      </c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59"/>
      <c r="FQ30" s="60"/>
      <c r="FR30" s="60"/>
      <c r="FS30" s="59"/>
      <c r="FU30" s="61" t="s">
        <v>45</v>
      </c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59"/>
      <c r="GP30" s="60"/>
      <c r="GQ30" s="60"/>
      <c r="GR30" s="59"/>
      <c r="GT30" s="61" t="s">
        <v>45</v>
      </c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59"/>
      <c r="HO30" s="60"/>
      <c r="HP30" s="60"/>
      <c r="HQ30" s="59"/>
      <c r="HS30" s="61" t="s">
        <v>45</v>
      </c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  <c r="IL30" s="60"/>
      <c r="IM30" s="59"/>
      <c r="IN30" s="60"/>
      <c r="IO30" s="60"/>
      <c r="IP30" s="59"/>
      <c r="IR30" s="61" t="s">
        <v>45</v>
      </c>
      <c r="IS30" s="60"/>
      <c r="IT30" s="60"/>
      <c r="IU30" s="60"/>
      <c r="IV30" s="60"/>
      <c r="IW30" s="60"/>
      <c r="IX30" s="60"/>
      <c r="IY30" s="60"/>
      <c r="IZ30" s="60"/>
      <c r="JA30" s="60"/>
      <c r="JB30" s="60"/>
      <c r="JC30" s="60"/>
      <c r="JD30" s="60"/>
      <c r="JE30" s="60"/>
      <c r="JF30" s="60"/>
      <c r="JG30" s="60"/>
      <c r="JH30" s="60"/>
      <c r="JI30" s="60"/>
      <c r="JJ30" s="60"/>
      <c r="JK30" s="60"/>
      <c r="JL30" s="59"/>
      <c r="JM30" s="60"/>
      <c r="JN30" s="60"/>
      <c r="JO30" s="59"/>
      <c r="JQ30" s="61" t="s">
        <v>45</v>
      </c>
      <c r="JR30" s="60"/>
      <c r="JS30" s="60"/>
      <c r="JT30" s="60"/>
      <c r="JU30" s="60"/>
      <c r="JV30" s="60"/>
      <c r="JW30" s="60"/>
      <c r="JX30" s="60"/>
      <c r="JY30" s="60"/>
      <c r="JZ30" s="60"/>
      <c r="KA30" s="60"/>
      <c r="KB30" s="60"/>
      <c r="KC30" s="60"/>
      <c r="KD30" s="60"/>
      <c r="KE30" s="60"/>
      <c r="KF30" s="60"/>
      <c r="KG30" s="60"/>
      <c r="KH30" s="60"/>
      <c r="KI30" s="60"/>
      <c r="KJ30" s="60"/>
      <c r="KK30" s="59"/>
      <c r="KL30" s="60"/>
      <c r="KM30" s="60"/>
      <c r="KN30" s="59"/>
      <c r="KP30" s="61" t="s">
        <v>45</v>
      </c>
      <c r="KQ30" s="60"/>
      <c r="KR30" s="60"/>
      <c r="KS30" s="60"/>
      <c r="KT30" s="60"/>
      <c r="KU30" s="60"/>
      <c r="KV30" s="60"/>
      <c r="KW30" s="60"/>
      <c r="KX30" s="60"/>
      <c r="KY30" s="60"/>
      <c r="KZ30" s="60"/>
      <c r="LA30" s="60"/>
      <c r="LB30" s="60"/>
      <c r="LC30" s="60"/>
      <c r="LD30" s="60"/>
      <c r="LE30" s="60"/>
      <c r="LF30" s="60"/>
      <c r="LG30" s="60"/>
      <c r="LH30" s="60"/>
      <c r="LI30" s="60"/>
      <c r="LJ30" s="59"/>
      <c r="LK30" s="60"/>
      <c r="LL30" s="60"/>
      <c r="LM30" s="59"/>
      <c r="LO30" s="61" t="s">
        <v>45</v>
      </c>
      <c r="LP30" s="60"/>
      <c r="LQ30" s="60"/>
      <c r="LR30" s="60"/>
      <c r="LS30" s="60"/>
      <c r="LT30" s="60"/>
      <c r="LU30" s="60"/>
      <c r="LV30" s="60"/>
      <c r="LW30" s="60"/>
      <c r="LX30" s="60"/>
      <c r="LY30" s="60"/>
      <c r="LZ30" s="60"/>
      <c r="MA30" s="60"/>
      <c r="MB30" s="60"/>
      <c r="MC30" s="60"/>
      <c r="MD30" s="60"/>
      <c r="ME30" s="60"/>
      <c r="MF30" s="60"/>
      <c r="MG30" s="60"/>
      <c r="MH30" s="60"/>
      <c r="MI30" s="59"/>
      <c r="MJ30" s="60"/>
      <c r="MK30" s="60"/>
      <c r="ML30" s="59"/>
      <c r="MN30" s="61" t="s">
        <v>45</v>
      </c>
      <c r="MO30" s="60"/>
      <c r="MP30" s="60"/>
      <c r="MQ30" s="60"/>
      <c r="MR30" s="60"/>
      <c r="MS30" s="60"/>
      <c r="MT30" s="60"/>
      <c r="MU30" s="60"/>
      <c r="MV30" s="60"/>
      <c r="MW30" s="60"/>
      <c r="MX30" s="60"/>
      <c r="MY30" s="60"/>
      <c r="MZ30" s="60"/>
      <c r="NA30" s="60"/>
      <c r="NB30" s="60"/>
      <c r="NC30" s="60"/>
      <c r="ND30" s="60"/>
      <c r="NE30" s="60"/>
      <c r="NF30" s="60"/>
      <c r="NG30" s="60"/>
      <c r="NH30" s="59"/>
      <c r="NI30" s="60"/>
      <c r="NJ30" s="60"/>
      <c r="NK30" s="59"/>
      <c r="NM30" s="61" t="s">
        <v>45</v>
      </c>
      <c r="NN30" s="60"/>
      <c r="NO30" s="60"/>
      <c r="NP30" s="60"/>
      <c r="NQ30" s="60"/>
      <c r="NR30" s="60"/>
      <c r="NS30" s="60"/>
      <c r="NT30" s="60"/>
      <c r="NU30" s="60"/>
      <c r="NV30" s="60"/>
      <c r="NW30" s="60"/>
      <c r="NX30" s="60"/>
      <c r="NY30" s="60"/>
      <c r="NZ30" s="60"/>
      <c r="OA30" s="60"/>
      <c r="OB30" s="60"/>
      <c r="OC30" s="60"/>
      <c r="OD30" s="60"/>
      <c r="OE30" s="60"/>
      <c r="OF30" s="60"/>
      <c r="OG30" s="59"/>
      <c r="OH30" s="60"/>
      <c r="OI30" s="60"/>
      <c r="OJ30" s="59"/>
      <c r="OL30" s="61" t="s">
        <v>45</v>
      </c>
      <c r="OM30" s="60"/>
      <c r="ON30" s="60"/>
      <c r="OO30" s="60"/>
      <c r="OP30" s="60"/>
      <c r="OQ30" s="60"/>
      <c r="OR30" s="60"/>
      <c r="OS30" s="60"/>
      <c r="OT30" s="60"/>
      <c r="OU30" s="60"/>
      <c r="OV30" s="60"/>
      <c r="OW30" s="60"/>
      <c r="OX30" s="60"/>
      <c r="OY30" s="60"/>
      <c r="OZ30" s="60"/>
      <c r="PA30" s="60"/>
      <c r="PB30" s="60"/>
      <c r="PC30" s="60"/>
      <c r="PD30" s="60"/>
      <c r="PE30" s="60"/>
      <c r="PF30" s="59"/>
      <c r="PG30" s="60"/>
      <c r="PH30" s="60"/>
      <c r="PI30" s="59"/>
      <c r="PK30" s="61" t="s">
        <v>45</v>
      </c>
      <c r="PL30" s="60"/>
      <c r="PM30" s="60"/>
      <c r="PN30" s="60"/>
      <c r="PO30" s="60"/>
      <c r="PP30" s="60"/>
      <c r="PQ30" s="60"/>
      <c r="PR30" s="60"/>
      <c r="PS30" s="60"/>
      <c r="PT30" s="60"/>
      <c r="PU30" s="60"/>
      <c r="PV30" s="60"/>
      <c r="PW30" s="60"/>
      <c r="PX30" s="60"/>
      <c r="PY30" s="60"/>
      <c r="PZ30" s="60"/>
      <c r="QA30" s="60"/>
      <c r="QB30" s="60"/>
      <c r="QC30" s="60"/>
      <c r="QD30" s="60"/>
      <c r="QE30" s="59"/>
      <c r="QF30" s="60"/>
      <c r="QG30" s="60"/>
      <c r="QH30" s="59"/>
      <c r="QJ30" s="61" t="s">
        <v>45</v>
      </c>
      <c r="QK30" s="60"/>
      <c r="QL30" s="60"/>
      <c r="QM30" s="60"/>
      <c r="QN30" s="60"/>
      <c r="QO30" s="60"/>
      <c r="QP30" s="60"/>
      <c r="QQ30" s="60"/>
      <c r="QR30" s="60"/>
      <c r="QS30" s="60"/>
      <c r="QT30" s="60"/>
      <c r="QU30" s="60"/>
      <c r="QV30" s="60"/>
      <c r="QW30" s="60"/>
      <c r="QX30" s="60"/>
      <c r="QY30" s="60"/>
      <c r="QZ30" s="60"/>
      <c r="RA30" s="60"/>
      <c r="RB30" s="60"/>
      <c r="RC30" s="60"/>
      <c r="RD30" s="59"/>
      <c r="RE30" s="60"/>
      <c r="RF30" s="60"/>
      <c r="RG30" s="59"/>
      <c r="RI30" s="61" t="s">
        <v>45</v>
      </c>
      <c r="RJ30" s="60"/>
      <c r="RK30" s="60"/>
      <c r="RL30" s="60"/>
      <c r="RM30" s="60"/>
      <c r="RN30" s="60"/>
      <c r="RO30" s="60"/>
      <c r="RP30" s="60"/>
      <c r="RQ30" s="60"/>
      <c r="RR30" s="60"/>
      <c r="RS30" s="60"/>
      <c r="RT30" s="60"/>
      <c r="RU30" s="60"/>
      <c r="RV30" s="60"/>
      <c r="RW30" s="60"/>
      <c r="RX30" s="60"/>
      <c r="RY30" s="60"/>
      <c r="RZ30" s="60"/>
      <c r="SA30" s="60"/>
      <c r="SB30" s="60"/>
      <c r="SC30" s="59"/>
      <c r="SD30" s="60"/>
      <c r="SE30" s="60"/>
      <c r="SF30" s="59"/>
      <c r="SH30" s="61" t="s">
        <v>45</v>
      </c>
      <c r="SI30" s="60"/>
      <c r="SJ30" s="60"/>
      <c r="SK30" s="60"/>
      <c r="SL30" s="60"/>
      <c r="SM30" s="60"/>
      <c r="SN30" s="60"/>
      <c r="SO30" s="60"/>
      <c r="SP30" s="60"/>
      <c r="SQ30" s="60"/>
      <c r="SR30" s="60"/>
      <c r="SS30" s="60"/>
      <c r="ST30" s="60"/>
      <c r="SU30" s="60"/>
      <c r="SV30" s="60"/>
      <c r="SW30" s="60"/>
      <c r="SX30" s="60"/>
      <c r="SY30" s="60"/>
      <c r="SZ30" s="60"/>
      <c r="TA30" s="60"/>
      <c r="TB30" s="59"/>
      <c r="TC30" s="60"/>
      <c r="TD30" s="60"/>
      <c r="TE30" s="59"/>
      <c r="TG30" s="61" t="s">
        <v>45</v>
      </c>
      <c r="TH30" s="60"/>
      <c r="TI30" s="60"/>
      <c r="TJ30" s="60"/>
      <c r="TK30" s="60"/>
      <c r="TL30" s="60"/>
      <c r="TM30" s="60"/>
      <c r="TN30" s="60"/>
      <c r="TO30" s="60"/>
      <c r="TP30" s="60"/>
      <c r="TQ30" s="60"/>
      <c r="TR30" s="60"/>
      <c r="TS30" s="60"/>
      <c r="TT30" s="60"/>
      <c r="TU30" s="60"/>
      <c r="TV30" s="60"/>
      <c r="TW30" s="60"/>
      <c r="TX30" s="60"/>
      <c r="TY30" s="60"/>
      <c r="TZ30" s="60"/>
      <c r="UA30" s="59"/>
      <c r="UB30" s="60"/>
      <c r="UC30" s="60"/>
      <c r="UD30" s="59"/>
      <c r="UF30" s="61" t="s">
        <v>45</v>
      </c>
      <c r="UG30" s="60"/>
      <c r="UH30" s="60"/>
      <c r="UI30" s="60"/>
      <c r="UJ30" s="60"/>
      <c r="UK30" s="60"/>
      <c r="UL30" s="60"/>
      <c r="UM30" s="60"/>
      <c r="UN30" s="60"/>
      <c r="UO30" s="60"/>
      <c r="UP30" s="60"/>
      <c r="UQ30" s="60"/>
      <c r="UR30" s="60"/>
      <c r="US30" s="60"/>
      <c r="UT30" s="60"/>
      <c r="UU30" s="60"/>
      <c r="UV30" s="60"/>
      <c r="UW30" s="60"/>
      <c r="UX30" s="60"/>
      <c r="UY30" s="60"/>
      <c r="UZ30" s="59"/>
      <c r="VA30" s="60"/>
      <c r="VB30" s="60"/>
      <c r="VC30" s="59"/>
      <c r="VE30" s="61" t="s">
        <v>45</v>
      </c>
      <c r="VF30" s="60"/>
      <c r="VG30" s="60"/>
      <c r="VH30" s="60"/>
      <c r="VI30" s="60"/>
      <c r="VJ30" s="60"/>
      <c r="VK30" s="60"/>
      <c r="VL30" s="60"/>
      <c r="VM30" s="60"/>
      <c r="VN30" s="60"/>
      <c r="VO30" s="60"/>
      <c r="VP30" s="60"/>
      <c r="VQ30" s="60"/>
      <c r="VR30" s="60"/>
      <c r="VS30" s="60"/>
      <c r="VT30" s="60"/>
      <c r="VU30" s="60"/>
      <c r="VV30" s="60"/>
      <c r="VW30" s="60"/>
      <c r="VX30" s="60"/>
      <c r="VY30" s="59"/>
      <c r="VZ30" s="60"/>
      <c r="WA30" s="60"/>
      <c r="WB30" s="59"/>
    </row>
    <row r="31" spans="1:600" x14ac:dyDescent="0.2">
      <c r="A31" s="61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9"/>
      <c r="W31" s="60"/>
      <c r="X31" s="60"/>
      <c r="Y31" s="59"/>
      <c r="AA31" s="61" t="s">
        <v>205</v>
      </c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59"/>
      <c r="AV31" s="60"/>
      <c r="AW31" s="60"/>
      <c r="AX31" s="59"/>
      <c r="AZ31" s="61" t="s">
        <v>204</v>
      </c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59"/>
      <c r="BU31" s="60"/>
      <c r="BV31" s="60"/>
      <c r="BW31" s="59"/>
      <c r="BY31" s="61" t="s">
        <v>203</v>
      </c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59"/>
      <c r="CT31" s="60"/>
      <c r="CU31" s="60"/>
      <c r="CV31" s="59"/>
      <c r="CX31" s="61" t="s">
        <v>203</v>
      </c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59"/>
      <c r="DS31" s="60"/>
      <c r="DT31" s="60"/>
      <c r="DU31" s="59"/>
      <c r="DW31" s="61" t="s">
        <v>204</v>
      </c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59"/>
      <c r="ER31" s="60"/>
      <c r="ES31" s="60"/>
      <c r="ET31" s="59"/>
      <c r="EV31" s="61" t="s">
        <v>203</v>
      </c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59"/>
      <c r="FQ31" s="60"/>
      <c r="FR31" s="60"/>
      <c r="FS31" s="59"/>
      <c r="FU31" s="61" t="s">
        <v>204</v>
      </c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59"/>
      <c r="GP31" s="60"/>
      <c r="GQ31" s="60"/>
      <c r="GR31" s="59"/>
      <c r="GT31" s="61" t="s">
        <v>203</v>
      </c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59"/>
      <c r="HO31" s="60"/>
      <c r="HP31" s="60"/>
      <c r="HQ31" s="59"/>
      <c r="HS31" s="61" t="s">
        <v>205</v>
      </c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  <c r="IL31" s="60"/>
      <c r="IM31" s="59"/>
      <c r="IN31" s="60"/>
      <c r="IO31" s="60"/>
      <c r="IP31" s="59"/>
      <c r="IR31" s="61" t="s">
        <v>204</v>
      </c>
      <c r="IS31" s="60"/>
      <c r="IT31" s="60"/>
      <c r="IU31" s="60"/>
      <c r="IV31" s="60"/>
      <c r="IW31" s="60"/>
      <c r="IX31" s="60"/>
      <c r="IY31" s="60"/>
      <c r="IZ31" s="60"/>
      <c r="JA31" s="60"/>
      <c r="JB31" s="60"/>
      <c r="JC31" s="60"/>
      <c r="JD31" s="60"/>
      <c r="JE31" s="60"/>
      <c r="JF31" s="60"/>
      <c r="JG31" s="60"/>
      <c r="JH31" s="60"/>
      <c r="JI31" s="60"/>
      <c r="JJ31" s="60"/>
      <c r="JK31" s="60"/>
      <c r="JL31" s="59"/>
      <c r="JM31" s="60"/>
      <c r="JN31" s="60"/>
      <c r="JO31" s="59"/>
      <c r="JQ31" s="61" t="s">
        <v>203</v>
      </c>
      <c r="JR31" s="60"/>
      <c r="JS31" s="60"/>
      <c r="JT31" s="60"/>
      <c r="JU31" s="60"/>
      <c r="JV31" s="60"/>
      <c r="JW31" s="60"/>
      <c r="JX31" s="60"/>
      <c r="JY31" s="60"/>
      <c r="JZ31" s="60"/>
      <c r="KA31" s="60"/>
      <c r="KB31" s="60"/>
      <c r="KC31" s="60"/>
      <c r="KD31" s="60"/>
      <c r="KE31" s="60"/>
      <c r="KF31" s="60"/>
      <c r="KG31" s="60"/>
      <c r="KH31" s="60"/>
      <c r="KI31" s="60"/>
      <c r="KJ31" s="60"/>
      <c r="KK31" s="59"/>
      <c r="KL31" s="60"/>
      <c r="KM31" s="60"/>
      <c r="KN31" s="59"/>
      <c r="KP31" s="61" t="s">
        <v>204</v>
      </c>
      <c r="KQ31" s="60"/>
      <c r="KR31" s="60"/>
      <c r="KS31" s="60"/>
      <c r="KT31" s="60"/>
      <c r="KU31" s="60"/>
      <c r="KV31" s="60"/>
      <c r="KW31" s="60"/>
      <c r="KX31" s="60"/>
      <c r="KY31" s="60"/>
      <c r="KZ31" s="60"/>
      <c r="LA31" s="60"/>
      <c r="LB31" s="60"/>
      <c r="LC31" s="60"/>
      <c r="LD31" s="60"/>
      <c r="LE31" s="60"/>
      <c r="LF31" s="60"/>
      <c r="LG31" s="60"/>
      <c r="LH31" s="60"/>
      <c r="LI31" s="60"/>
      <c r="LJ31" s="59"/>
      <c r="LK31" s="60"/>
      <c r="LL31" s="60"/>
      <c r="LM31" s="59"/>
      <c r="LO31" s="61" t="s">
        <v>203</v>
      </c>
      <c r="LP31" s="60"/>
      <c r="LQ31" s="60"/>
      <c r="LR31" s="60"/>
      <c r="LS31" s="60"/>
      <c r="LT31" s="60"/>
      <c r="LU31" s="60"/>
      <c r="LV31" s="60"/>
      <c r="LW31" s="60"/>
      <c r="LX31" s="60"/>
      <c r="LY31" s="60"/>
      <c r="LZ31" s="60"/>
      <c r="MA31" s="60"/>
      <c r="MB31" s="60"/>
      <c r="MC31" s="60"/>
      <c r="MD31" s="60"/>
      <c r="ME31" s="60"/>
      <c r="MF31" s="60"/>
      <c r="MG31" s="60"/>
      <c r="MH31" s="60"/>
      <c r="MI31" s="59"/>
      <c r="MJ31" s="60"/>
      <c r="MK31" s="60"/>
      <c r="ML31" s="59"/>
      <c r="MN31" s="61" t="s">
        <v>200</v>
      </c>
      <c r="MO31" s="60"/>
      <c r="MP31" s="60"/>
      <c r="MQ31" s="60"/>
      <c r="MR31" s="60"/>
      <c r="MS31" s="60"/>
      <c r="MT31" s="60"/>
      <c r="MU31" s="60"/>
      <c r="MV31" s="60"/>
      <c r="MW31" s="60"/>
      <c r="MX31" s="60"/>
      <c r="MY31" s="60"/>
      <c r="MZ31" s="60"/>
      <c r="NA31" s="60"/>
      <c r="NB31" s="60"/>
      <c r="NC31" s="60"/>
      <c r="ND31" s="60"/>
      <c r="NE31" s="60"/>
      <c r="NF31" s="60"/>
      <c r="NG31" s="60"/>
      <c r="NH31" s="59"/>
      <c r="NI31" s="60"/>
      <c r="NJ31" s="60"/>
      <c r="NK31" s="59"/>
      <c r="NM31" s="61" t="s">
        <v>201</v>
      </c>
      <c r="NN31" s="60"/>
      <c r="NO31" s="60"/>
      <c r="NP31" s="60"/>
      <c r="NQ31" s="60"/>
      <c r="NR31" s="60"/>
      <c r="NS31" s="60"/>
      <c r="NT31" s="60"/>
      <c r="NU31" s="60"/>
      <c r="NV31" s="60"/>
      <c r="NW31" s="60"/>
      <c r="NX31" s="60"/>
      <c r="NY31" s="60"/>
      <c r="NZ31" s="60"/>
      <c r="OA31" s="60"/>
      <c r="OB31" s="60"/>
      <c r="OC31" s="60"/>
      <c r="OD31" s="60"/>
      <c r="OE31" s="60"/>
      <c r="OF31" s="60"/>
      <c r="OG31" s="59"/>
      <c r="OH31" s="60"/>
      <c r="OI31" s="60"/>
      <c r="OJ31" s="59"/>
      <c r="OL31" s="61" t="s">
        <v>204</v>
      </c>
      <c r="OM31" s="60"/>
      <c r="ON31" s="60"/>
      <c r="OO31" s="60"/>
      <c r="OP31" s="60"/>
      <c r="OQ31" s="60"/>
      <c r="OR31" s="60"/>
      <c r="OS31" s="60"/>
      <c r="OT31" s="60"/>
      <c r="OU31" s="60"/>
      <c r="OV31" s="60"/>
      <c r="OW31" s="60"/>
      <c r="OX31" s="60"/>
      <c r="OY31" s="60"/>
      <c r="OZ31" s="60"/>
      <c r="PA31" s="60"/>
      <c r="PB31" s="60"/>
      <c r="PC31" s="60"/>
      <c r="PD31" s="60"/>
      <c r="PE31" s="60"/>
      <c r="PF31" s="59"/>
      <c r="PG31" s="60"/>
      <c r="PH31" s="60"/>
      <c r="PI31" s="59"/>
      <c r="PK31" s="61" t="s">
        <v>202</v>
      </c>
      <c r="PL31" s="60"/>
      <c r="PM31" s="60"/>
      <c r="PN31" s="60"/>
      <c r="PO31" s="60"/>
      <c r="PP31" s="60"/>
      <c r="PQ31" s="60"/>
      <c r="PR31" s="60"/>
      <c r="PS31" s="60"/>
      <c r="PT31" s="60"/>
      <c r="PU31" s="60"/>
      <c r="PV31" s="60"/>
      <c r="PW31" s="60"/>
      <c r="PX31" s="60"/>
      <c r="PY31" s="60"/>
      <c r="PZ31" s="60"/>
      <c r="QA31" s="60"/>
      <c r="QB31" s="60"/>
      <c r="QC31" s="60"/>
      <c r="QD31" s="60"/>
      <c r="QE31" s="59"/>
      <c r="QF31" s="60"/>
      <c r="QG31" s="60"/>
      <c r="QH31" s="59"/>
      <c r="QJ31" s="61" t="s">
        <v>203</v>
      </c>
      <c r="QK31" s="60"/>
      <c r="QL31" s="60"/>
      <c r="QM31" s="60"/>
      <c r="QN31" s="60"/>
      <c r="QO31" s="60"/>
      <c r="QP31" s="60"/>
      <c r="QQ31" s="60"/>
      <c r="QR31" s="60"/>
      <c r="QS31" s="60"/>
      <c r="QT31" s="60"/>
      <c r="QU31" s="60"/>
      <c r="QV31" s="60"/>
      <c r="QW31" s="60"/>
      <c r="QX31" s="60"/>
      <c r="QY31" s="60"/>
      <c r="QZ31" s="60"/>
      <c r="RA31" s="60"/>
      <c r="RB31" s="60"/>
      <c r="RC31" s="60"/>
      <c r="RD31" s="59"/>
      <c r="RE31" s="60"/>
      <c r="RF31" s="60"/>
      <c r="RG31" s="59"/>
      <c r="RI31" s="61" t="s">
        <v>204</v>
      </c>
      <c r="RJ31" s="60"/>
      <c r="RK31" s="60"/>
      <c r="RL31" s="60"/>
      <c r="RM31" s="60"/>
      <c r="RN31" s="60"/>
      <c r="RO31" s="60"/>
      <c r="RP31" s="60"/>
      <c r="RQ31" s="60"/>
      <c r="RR31" s="60"/>
      <c r="RS31" s="60"/>
      <c r="RT31" s="60"/>
      <c r="RU31" s="60"/>
      <c r="RV31" s="60"/>
      <c r="RW31" s="60"/>
      <c r="RX31" s="60"/>
      <c r="RY31" s="60"/>
      <c r="RZ31" s="60"/>
      <c r="SA31" s="60"/>
      <c r="SB31" s="60"/>
      <c r="SC31" s="59"/>
      <c r="SD31" s="60"/>
      <c r="SE31" s="60"/>
      <c r="SF31" s="59"/>
      <c r="SH31" s="61" t="s">
        <v>203</v>
      </c>
      <c r="SI31" s="60"/>
      <c r="SJ31" s="60"/>
      <c r="SK31" s="60"/>
      <c r="SL31" s="60"/>
      <c r="SM31" s="60"/>
      <c r="SN31" s="60"/>
      <c r="SO31" s="60"/>
      <c r="SP31" s="60"/>
      <c r="SQ31" s="60"/>
      <c r="SR31" s="60"/>
      <c r="SS31" s="60"/>
      <c r="ST31" s="60"/>
      <c r="SU31" s="60"/>
      <c r="SV31" s="60"/>
      <c r="SW31" s="60"/>
      <c r="SX31" s="60"/>
      <c r="SY31" s="60"/>
      <c r="SZ31" s="60"/>
      <c r="TA31" s="60"/>
      <c r="TB31" s="59"/>
      <c r="TC31" s="60"/>
      <c r="TD31" s="60"/>
      <c r="TE31" s="59"/>
      <c r="TG31" s="61" t="s">
        <v>202</v>
      </c>
      <c r="TH31" s="60"/>
      <c r="TI31" s="60"/>
      <c r="TJ31" s="60"/>
      <c r="TK31" s="60"/>
      <c r="TL31" s="60"/>
      <c r="TM31" s="60"/>
      <c r="TN31" s="60"/>
      <c r="TO31" s="60"/>
      <c r="TP31" s="60"/>
      <c r="TQ31" s="60"/>
      <c r="TR31" s="60"/>
      <c r="TS31" s="60"/>
      <c r="TT31" s="60"/>
      <c r="TU31" s="60"/>
      <c r="TV31" s="60"/>
      <c r="TW31" s="60"/>
      <c r="TX31" s="60"/>
      <c r="TY31" s="60"/>
      <c r="TZ31" s="60"/>
      <c r="UA31" s="59"/>
      <c r="UB31" s="60"/>
      <c r="UC31" s="60"/>
      <c r="UD31" s="59"/>
      <c r="UF31" s="61" t="s">
        <v>201</v>
      </c>
      <c r="UG31" s="60"/>
      <c r="UH31" s="60"/>
      <c r="UI31" s="60"/>
      <c r="UJ31" s="60"/>
      <c r="UK31" s="60"/>
      <c r="UL31" s="60"/>
      <c r="UM31" s="60"/>
      <c r="UN31" s="60"/>
      <c r="UO31" s="60"/>
      <c r="UP31" s="60"/>
      <c r="UQ31" s="60"/>
      <c r="UR31" s="60"/>
      <c r="US31" s="60"/>
      <c r="UT31" s="60"/>
      <c r="UU31" s="60"/>
      <c r="UV31" s="60"/>
      <c r="UW31" s="60"/>
      <c r="UX31" s="60"/>
      <c r="UY31" s="60"/>
      <c r="UZ31" s="59"/>
      <c r="VA31" s="60"/>
      <c r="VB31" s="60"/>
      <c r="VC31" s="59"/>
      <c r="VE31" s="61" t="s">
        <v>200</v>
      </c>
      <c r="VF31" s="60"/>
      <c r="VG31" s="60"/>
      <c r="VH31" s="60"/>
      <c r="VI31" s="60"/>
      <c r="VJ31" s="60"/>
      <c r="VK31" s="60"/>
      <c r="VL31" s="60"/>
      <c r="VM31" s="60"/>
      <c r="VN31" s="60"/>
      <c r="VO31" s="60"/>
      <c r="VP31" s="60"/>
      <c r="VQ31" s="60"/>
      <c r="VR31" s="60"/>
      <c r="VS31" s="60"/>
      <c r="VT31" s="60"/>
      <c r="VU31" s="60"/>
      <c r="VV31" s="60"/>
      <c r="VW31" s="60"/>
      <c r="VX31" s="60"/>
      <c r="VY31" s="59"/>
      <c r="VZ31" s="60"/>
      <c r="WA31" s="60"/>
      <c r="WB31" s="59"/>
    </row>
    <row r="32" spans="1:600" x14ac:dyDescent="0.2">
      <c r="A32" s="61"/>
      <c r="B32" s="61" t="s">
        <v>12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9"/>
      <c r="W32" s="60" t="s">
        <v>11</v>
      </c>
      <c r="X32" s="60"/>
      <c r="Y32" s="59"/>
      <c r="AA32" s="61" t="s">
        <v>12</v>
      </c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59"/>
      <c r="AV32" s="60" t="s">
        <v>11</v>
      </c>
      <c r="AW32" s="60"/>
      <c r="AX32" s="59"/>
      <c r="AZ32" s="61" t="s">
        <v>12</v>
      </c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59"/>
      <c r="BU32" s="60" t="s">
        <v>11</v>
      </c>
      <c r="BV32" s="60"/>
      <c r="BW32" s="59"/>
      <c r="BY32" s="61" t="s">
        <v>12</v>
      </c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59"/>
      <c r="CT32" s="60" t="s">
        <v>11</v>
      </c>
      <c r="CU32" s="60"/>
      <c r="CV32" s="59"/>
      <c r="CX32" s="61" t="s">
        <v>12</v>
      </c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59"/>
      <c r="DS32" s="60" t="s">
        <v>11</v>
      </c>
      <c r="DT32" s="60"/>
      <c r="DU32" s="59"/>
      <c r="DW32" s="61" t="s">
        <v>12</v>
      </c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59"/>
      <c r="ER32" s="60" t="s">
        <v>11</v>
      </c>
      <c r="ES32" s="60"/>
      <c r="ET32" s="59"/>
      <c r="EV32" s="61" t="s">
        <v>12</v>
      </c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59"/>
      <c r="FQ32" s="60" t="s">
        <v>11</v>
      </c>
      <c r="FR32" s="60"/>
      <c r="FS32" s="59"/>
      <c r="FU32" s="61" t="s">
        <v>12</v>
      </c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59"/>
      <c r="GP32" s="60" t="s">
        <v>11</v>
      </c>
      <c r="GQ32" s="60"/>
      <c r="GR32" s="59"/>
      <c r="GT32" s="61" t="s">
        <v>12</v>
      </c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59"/>
      <c r="HO32" s="60" t="s">
        <v>11</v>
      </c>
      <c r="HP32" s="60"/>
      <c r="HQ32" s="59"/>
      <c r="HS32" s="61" t="s">
        <v>12</v>
      </c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  <c r="IJ32" s="60"/>
      <c r="IK32" s="60"/>
      <c r="IL32" s="60"/>
      <c r="IM32" s="59"/>
      <c r="IN32" s="60" t="s">
        <v>11</v>
      </c>
      <c r="IO32" s="60"/>
      <c r="IP32" s="59"/>
      <c r="IR32" s="61" t="s">
        <v>12</v>
      </c>
      <c r="IS32" s="60"/>
      <c r="IT32" s="60"/>
      <c r="IU32" s="60"/>
      <c r="IV32" s="60"/>
      <c r="IW32" s="60"/>
      <c r="IX32" s="60"/>
      <c r="IY32" s="60"/>
      <c r="IZ32" s="60"/>
      <c r="JA32" s="60"/>
      <c r="JB32" s="60"/>
      <c r="JC32" s="60"/>
      <c r="JD32" s="60"/>
      <c r="JE32" s="60"/>
      <c r="JF32" s="60"/>
      <c r="JG32" s="60"/>
      <c r="JH32" s="60"/>
      <c r="JI32" s="60"/>
      <c r="JJ32" s="60"/>
      <c r="JK32" s="60"/>
      <c r="JL32" s="59"/>
      <c r="JM32" s="60" t="s">
        <v>11</v>
      </c>
      <c r="JN32" s="60"/>
      <c r="JO32" s="59"/>
      <c r="JQ32" s="61" t="s">
        <v>12</v>
      </c>
      <c r="JR32" s="60"/>
      <c r="JS32" s="60"/>
      <c r="JT32" s="60"/>
      <c r="JU32" s="60"/>
      <c r="JV32" s="60"/>
      <c r="JW32" s="60"/>
      <c r="JX32" s="60"/>
      <c r="JY32" s="60"/>
      <c r="JZ32" s="60"/>
      <c r="KA32" s="60"/>
      <c r="KB32" s="60"/>
      <c r="KC32" s="60"/>
      <c r="KD32" s="60"/>
      <c r="KE32" s="60"/>
      <c r="KF32" s="60"/>
      <c r="KG32" s="60"/>
      <c r="KH32" s="60"/>
      <c r="KI32" s="60"/>
      <c r="KJ32" s="60"/>
      <c r="KK32" s="59"/>
      <c r="KL32" s="60" t="s">
        <v>11</v>
      </c>
      <c r="KM32" s="60"/>
      <c r="KN32" s="59"/>
      <c r="KP32" s="61" t="s">
        <v>12</v>
      </c>
      <c r="KQ32" s="60"/>
      <c r="KR32" s="60"/>
      <c r="KS32" s="60"/>
      <c r="KT32" s="60"/>
      <c r="KU32" s="60"/>
      <c r="KV32" s="60"/>
      <c r="KW32" s="60"/>
      <c r="KX32" s="60"/>
      <c r="KY32" s="60"/>
      <c r="KZ32" s="60"/>
      <c r="LA32" s="60"/>
      <c r="LB32" s="60"/>
      <c r="LC32" s="60"/>
      <c r="LD32" s="60"/>
      <c r="LE32" s="60"/>
      <c r="LF32" s="60"/>
      <c r="LG32" s="60"/>
      <c r="LH32" s="60"/>
      <c r="LI32" s="60"/>
      <c r="LJ32" s="59"/>
      <c r="LK32" s="60" t="s">
        <v>11</v>
      </c>
      <c r="LL32" s="60"/>
      <c r="LM32" s="59"/>
      <c r="LO32" s="61" t="s">
        <v>12</v>
      </c>
      <c r="LP32" s="60"/>
      <c r="LQ32" s="60"/>
      <c r="LR32" s="60"/>
      <c r="LS32" s="60"/>
      <c r="LT32" s="60"/>
      <c r="LU32" s="60"/>
      <c r="LV32" s="60"/>
      <c r="LW32" s="60"/>
      <c r="LX32" s="60"/>
      <c r="LY32" s="60"/>
      <c r="LZ32" s="60"/>
      <c r="MA32" s="60"/>
      <c r="MB32" s="60"/>
      <c r="MC32" s="60"/>
      <c r="MD32" s="60"/>
      <c r="ME32" s="60"/>
      <c r="MF32" s="60"/>
      <c r="MG32" s="60"/>
      <c r="MH32" s="60"/>
      <c r="MI32" s="59"/>
      <c r="MJ32" s="60" t="s">
        <v>11</v>
      </c>
      <c r="MK32" s="60"/>
      <c r="ML32" s="59"/>
      <c r="MN32" s="61" t="s">
        <v>12</v>
      </c>
      <c r="MO32" s="60"/>
      <c r="MP32" s="60"/>
      <c r="MQ32" s="60"/>
      <c r="MR32" s="60"/>
      <c r="MS32" s="60"/>
      <c r="MT32" s="60"/>
      <c r="MU32" s="60"/>
      <c r="MV32" s="60"/>
      <c r="MW32" s="60"/>
      <c r="MX32" s="60"/>
      <c r="MY32" s="60"/>
      <c r="MZ32" s="60"/>
      <c r="NA32" s="60"/>
      <c r="NB32" s="60"/>
      <c r="NC32" s="60"/>
      <c r="ND32" s="60"/>
      <c r="NE32" s="60"/>
      <c r="NF32" s="60"/>
      <c r="NG32" s="60"/>
      <c r="NH32" s="59"/>
      <c r="NI32" s="60" t="s">
        <v>11</v>
      </c>
      <c r="NJ32" s="60"/>
      <c r="NK32" s="59"/>
      <c r="NM32" s="61" t="s">
        <v>12</v>
      </c>
      <c r="NN32" s="60"/>
      <c r="NO32" s="60"/>
      <c r="NP32" s="60"/>
      <c r="NQ32" s="60"/>
      <c r="NR32" s="60"/>
      <c r="NS32" s="60"/>
      <c r="NT32" s="60"/>
      <c r="NU32" s="60"/>
      <c r="NV32" s="60"/>
      <c r="NW32" s="60"/>
      <c r="NX32" s="60"/>
      <c r="NY32" s="60"/>
      <c r="NZ32" s="60"/>
      <c r="OA32" s="60"/>
      <c r="OB32" s="60"/>
      <c r="OC32" s="60"/>
      <c r="OD32" s="60"/>
      <c r="OE32" s="60"/>
      <c r="OF32" s="60"/>
      <c r="OG32" s="59"/>
      <c r="OH32" s="60" t="s">
        <v>11</v>
      </c>
      <c r="OI32" s="60"/>
      <c r="OJ32" s="59"/>
      <c r="OL32" s="61" t="s">
        <v>12</v>
      </c>
      <c r="OM32" s="60"/>
      <c r="ON32" s="60"/>
      <c r="OO32" s="60"/>
      <c r="OP32" s="60"/>
      <c r="OQ32" s="60"/>
      <c r="OR32" s="60"/>
      <c r="OS32" s="60"/>
      <c r="OT32" s="60"/>
      <c r="OU32" s="60"/>
      <c r="OV32" s="60"/>
      <c r="OW32" s="60"/>
      <c r="OX32" s="60"/>
      <c r="OY32" s="60"/>
      <c r="OZ32" s="60"/>
      <c r="PA32" s="60"/>
      <c r="PB32" s="60"/>
      <c r="PC32" s="60"/>
      <c r="PD32" s="60"/>
      <c r="PE32" s="60"/>
      <c r="PF32" s="59"/>
      <c r="PG32" s="60" t="s">
        <v>11</v>
      </c>
      <c r="PH32" s="60"/>
      <c r="PI32" s="59"/>
      <c r="PK32" s="61" t="s">
        <v>12</v>
      </c>
      <c r="PL32" s="60"/>
      <c r="PM32" s="60"/>
      <c r="PN32" s="60"/>
      <c r="PO32" s="60"/>
      <c r="PP32" s="60"/>
      <c r="PQ32" s="60"/>
      <c r="PR32" s="60"/>
      <c r="PS32" s="60"/>
      <c r="PT32" s="60"/>
      <c r="PU32" s="60"/>
      <c r="PV32" s="60"/>
      <c r="PW32" s="60"/>
      <c r="PX32" s="60"/>
      <c r="PY32" s="60"/>
      <c r="PZ32" s="60"/>
      <c r="QA32" s="60"/>
      <c r="QB32" s="60"/>
      <c r="QC32" s="60"/>
      <c r="QD32" s="60"/>
      <c r="QE32" s="59"/>
      <c r="QF32" s="60" t="s">
        <v>11</v>
      </c>
      <c r="QG32" s="60"/>
      <c r="QH32" s="59"/>
      <c r="QJ32" s="61" t="s">
        <v>12</v>
      </c>
      <c r="QK32" s="60"/>
      <c r="QL32" s="60"/>
      <c r="QM32" s="60"/>
      <c r="QN32" s="60"/>
      <c r="QO32" s="60"/>
      <c r="QP32" s="60"/>
      <c r="QQ32" s="60"/>
      <c r="QR32" s="60"/>
      <c r="QS32" s="60"/>
      <c r="QT32" s="60"/>
      <c r="QU32" s="60"/>
      <c r="QV32" s="60"/>
      <c r="QW32" s="60"/>
      <c r="QX32" s="60"/>
      <c r="QY32" s="60"/>
      <c r="QZ32" s="60"/>
      <c r="RA32" s="60"/>
      <c r="RB32" s="60"/>
      <c r="RC32" s="60"/>
      <c r="RD32" s="59"/>
      <c r="RE32" s="60" t="s">
        <v>11</v>
      </c>
      <c r="RF32" s="60"/>
      <c r="RG32" s="59"/>
      <c r="RI32" s="61" t="s">
        <v>12</v>
      </c>
      <c r="RJ32" s="60"/>
      <c r="RK32" s="60"/>
      <c r="RL32" s="60"/>
      <c r="RM32" s="60"/>
      <c r="RN32" s="60"/>
      <c r="RO32" s="60"/>
      <c r="RP32" s="60"/>
      <c r="RQ32" s="60"/>
      <c r="RR32" s="60"/>
      <c r="RS32" s="60"/>
      <c r="RT32" s="60"/>
      <c r="RU32" s="60"/>
      <c r="RV32" s="60"/>
      <c r="RW32" s="60"/>
      <c r="RX32" s="60"/>
      <c r="RY32" s="60"/>
      <c r="RZ32" s="60"/>
      <c r="SA32" s="60"/>
      <c r="SB32" s="60"/>
      <c r="SC32" s="59"/>
      <c r="SD32" s="60" t="s">
        <v>11</v>
      </c>
      <c r="SE32" s="60"/>
      <c r="SF32" s="59"/>
      <c r="SH32" s="61" t="s">
        <v>12</v>
      </c>
      <c r="SI32" s="60"/>
      <c r="SJ32" s="60"/>
      <c r="SK32" s="60"/>
      <c r="SL32" s="60"/>
      <c r="SM32" s="60"/>
      <c r="SN32" s="60"/>
      <c r="SO32" s="60"/>
      <c r="SP32" s="60"/>
      <c r="SQ32" s="60"/>
      <c r="SR32" s="60"/>
      <c r="SS32" s="60"/>
      <c r="ST32" s="60"/>
      <c r="SU32" s="60"/>
      <c r="SV32" s="60"/>
      <c r="SW32" s="60"/>
      <c r="SX32" s="60"/>
      <c r="SY32" s="60"/>
      <c r="SZ32" s="60"/>
      <c r="TA32" s="60"/>
      <c r="TB32" s="59"/>
      <c r="TC32" s="60" t="s">
        <v>11</v>
      </c>
      <c r="TD32" s="60"/>
      <c r="TE32" s="59"/>
      <c r="TG32" s="61" t="s">
        <v>12</v>
      </c>
      <c r="TH32" s="60"/>
      <c r="TI32" s="60"/>
      <c r="TJ32" s="60"/>
      <c r="TK32" s="60"/>
      <c r="TL32" s="60"/>
      <c r="TM32" s="60"/>
      <c r="TN32" s="60"/>
      <c r="TO32" s="60"/>
      <c r="TP32" s="60"/>
      <c r="TQ32" s="60"/>
      <c r="TR32" s="60"/>
      <c r="TS32" s="60"/>
      <c r="TT32" s="60"/>
      <c r="TU32" s="60"/>
      <c r="TV32" s="60"/>
      <c r="TW32" s="60"/>
      <c r="TX32" s="60"/>
      <c r="TY32" s="60"/>
      <c r="TZ32" s="60"/>
      <c r="UA32" s="59"/>
      <c r="UB32" s="60" t="s">
        <v>11</v>
      </c>
      <c r="UC32" s="60"/>
      <c r="UD32" s="59"/>
      <c r="UF32" s="61" t="s">
        <v>12</v>
      </c>
      <c r="UG32" s="60"/>
      <c r="UH32" s="60"/>
      <c r="UI32" s="60"/>
      <c r="UJ32" s="60"/>
      <c r="UK32" s="60"/>
      <c r="UL32" s="60"/>
      <c r="UM32" s="60"/>
      <c r="UN32" s="60"/>
      <c r="UO32" s="60"/>
      <c r="UP32" s="60"/>
      <c r="UQ32" s="60"/>
      <c r="UR32" s="60"/>
      <c r="US32" s="60"/>
      <c r="UT32" s="60"/>
      <c r="UU32" s="60"/>
      <c r="UV32" s="60"/>
      <c r="UW32" s="60"/>
      <c r="UX32" s="60"/>
      <c r="UY32" s="60"/>
      <c r="UZ32" s="59"/>
      <c r="VA32" s="60" t="s">
        <v>11</v>
      </c>
      <c r="VB32" s="60"/>
      <c r="VC32" s="59"/>
      <c r="VE32" s="61" t="s">
        <v>12</v>
      </c>
      <c r="VF32" s="60"/>
      <c r="VG32" s="60"/>
      <c r="VH32" s="60"/>
      <c r="VI32" s="60"/>
      <c r="VJ32" s="60"/>
      <c r="VK32" s="60"/>
      <c r="VL32" s="60"/>
      <c r="VM32" s="60"/>
      <c r="VN32" s="60"/>
      <c r="VO32" s="60"/>
      <c r="VP32" s="60"/>
      <c r="VQ32" s="60"/>
      <c r="VR32" s="60"/>
      <c r="VS32" s="60"/>
      <c r="VT32" s="60"/>
      <c r="VU32" s="60"/>
      <c r="VV32" s="60"/>
      <c r="VW32" s="60"/>
      <c r="VX32" s="60"/>
      <c r="VY32" s="59"/>
      <c r="VZ32" s="60" t="s">
        <v>11</v>
      </c>
      <c r="WA32" s="60"/>
      <c r="WB32" s="59"/>
    </row>
    <row r="33" spans="1:600" ht="45" customHeight="1" x14ac:dyDescent="0.25">
      <c r="A33" s="58" t="s">
        <v>94</v>
      </c>
      <c r="B33" s="58" t="s">
        <v>181</v>
      </c>
      <c r="C33" s="58" t="s">
        <v>199</v>
      </c>
      <c r="D33" s="58" t="s">
        <v>198</v>
      </c>
      <c r="E33" s="58" t="s">
        <v>197</v>
      </c>
      <c r="F33" s="58" t="s">
        <v>196</v>
      </c>
      <c r="G33" s="58" t="s">
        <v>195</v>
      </c>
      <c r="H33" s="58" t="s">
        <v>194</v>
      </c>
      <c r="I33" s="58" t="s">
        <v>193</v>
      </c>
      <c r="J33" s="58" t="s">
        <v>192</v>
      </c>
      <c r="K33" s="58" t="s">
        <v>191</v>
      </c>
      <c r="L33" s="58" t="s">
        <v>190</v>
      </c>
      <c r="M33" s="58" t="s">
        <v>189</v>
      </c>
      <c r="N33" s="58" t="s">
        <v>188</v>
      </c>
      <c r="O33" s="58" t="s">
        <v>187</v>
      </c>
      <c r="P33" s="58" t="s">
        <v>186</v>
      </c>
      <c r="Q33" s="58" t="s">
        <v>185</v>
      </c>
      <c r="R33" s="58" t="s">
        <v>19</v>
      </c>
      <c r="S33" s="58" t="s">
        <v>180</v>
      </c>
      <c r="T33" s="58" t="s">
        <v>184</v>
      </c>
      <c r="U33" s="58" t="s">
        <v>183</v>
      </c>
      <c r="V33" s="58" t="s">
        <v>182</v>
      </c>
      <c r="W33" s="57" t="s">
        <v>181</v>
      </c>
      <c r="X33" s="58" t="s">
        <v>18</v>
      </c>
      <c r="Y33" s="57" t="s">
        <v>180</v>
      </c>
      <c r="AA33" s="58" t="s">
        <v>181</v>
      </c>
      <c r="AB33" s="58" t="s">
        <v>199</v>
      </c>
      <c r="AC33" s="58" t="s">
        <v>198</v>
      </c>
      <c r="AD33" s="58" t="s">
        <v>197</v>
      </c>
      <c r="AE33" s="58" t="s">
        <v>196</v>
      </c>
      <c r="AF33" s="58" t="s">
        <v>195</v>
      </c>
      <c r="AG33" s="58" t="s">
        <v>194</v>
      </c>
      <c r="AH33" s="58" t="s">
        <v>193</v>
      </c>
      <c r="AI33" s="58" t="s">
        <v>192</v>
      </c>
      <c r="AJ33" s="58" t="s">
        <v>191</v>
      </c>
      <c r="AK33" s="58" t="s">
        <v>190</v>
      </c>
      <c r="AL33" s="58" t="s">
        <v>189</v>
      </c>
      <c r="AM33" s="58" t="s">
        <v>188</v>
      </c>
      <c r="AN33" s="58" t="s">
        <v>187</v>
      </c>
      <c r="AO33" s="58" t="s">
        <v>186</v>
      </c>
      <c r="AP33" s="58" t="s">
        <v>185</v>
      </c>
      <c r="AQ33" s="58" t="s">
        <v>19</v>
      </c>
      <c r="AR33" s="58" t="s">
        <v>180</v>
      </c>
      <c r="AS33" s="58" t="s">
        <v>184</v>
      </c>
      <c r="AT33" s="58" t="s">
        <v>183</v>
      </c>
      <c r="AU33" s="58" t="s">
        <v>182</v>
      </c>
      <c r="AV33" s="57" t="s">
        <v>181</v>
      </c>
      <c r="AW33" s="58" t="s">
        <v>18</v>
      </c>
      <c r="AX33" s="57" t="s">
        <v>180</v>
      </c>
      <c r="AZ33" s="58" t="s">
        <v>181</v>
      </c>
      <c r="BA33" s="58" t="s">
        <v>199</v>
      </c>
      <c r="BB33" s="58" t="s">
        <v>198</v>
      </c>
      <c r="BC33" s="58" t="s">
        <v>197</v>
      </c>
      <c r="BD33" s="58" t="s">
        <v>196</v>
      </c>
      <c r="BE33" s="58" t="s">
        <v>195</v>
      </c>
      <c r="BF33" s="58" t="s">
        <v>194</v>
      </c>
      <c r="BG33" s="58" t="s">
        <v>193</v>
      </c>
      <c r="BH33" s="58" t="s">
        <v>192</v>
      </c>
      <c r="BI33" s="58" t="s">
        <v>191</v>
      </c>
      <c r="BJ33" s="58" t="s">
        <v>190</v>
      </c>
      <c r="BK33" s="58" t="s">
        <v>189</v>
      </c>
      <c r="BL33" s="58" t="s">
        <v>188</v>
      </c>
      <c r="BM33" s="58" t="s">
        <v>187</v>
      </c>
      <c r="BN33" s="58" t="s">
        <v>186</v>
      </c>
      <c r="BO33" s="58" t="s">
        <v>185</v>
      </c>
      <c r="BP33" s="58" t="s">
        <v>19</v>
      </c>
      <c r="BQ33" s="58" t="s">
        <v>180</v>
      </c>
      <c r="BR33" s="58" t="s">
        <v>184</v>
      </c>
      <c r="BS33" s="58" t="s">
        <v>183</v>
      </c>
      <c r="BT33" s="58" t="s">
        <v>182</v>
      </c>
      <c r="BU33" s="57" t="s">
        <v>181</v>
      </c>
      <c r="BV33" s="58" t="s">
        <v>18</v>
      </c>
      <c r="BW33" s="57" t="s">
        <v>180</v>
      </c>
      <c r="BY33" s="58" t="s">
        <v>181</v>
      </c>
      <c r="BZ33" s="58" t="s">
        <v>199</v>
      </c>
      <c r="CA33" s="58" t="s">
        <v>198</v>
      </c>
      <c r="CB33" s="58" t="s">
        <v>197</v>
      </c>
      <c r="CC33" s="58" t="s">
        <v>196</v>
      </c>
      <c r="CD33" s="58" t="s">
        <v>195</v>
      </c>
      <c r="CE33" s="58" t="s">
        <v>194</v>
      </c>
      <c r="CF33" s="58" t="s">
        <v>193</v>
      </c>
      <c r="CG33" s="58" t="s">
        <v>192</v>
      </c>
      <c r="CH33" s="58" t="s">
        <v>191</v>
      </c>
      <c r="CI33" s="58" t="s">
        <v>190</v>
      </c>
      <c r="CJ33" s="58" t="s">
        <v>189</v>
      </c>
      <c r="CK33" s="58" t="s">
        <v>188</v>
      </c>
      <c r="CL33" s="58" t="s">
        <v>187</v>
      </c>
      <c r="CM33" s="58" t="s">
        <v>186</v>
      </c>
      <c r="CN33" s="58" t="s">
        <v>185</v>
      </c>
      <c r="CO33" s="58" t="s">
        <v>19</v>
      </c>
      <c r="CP33" s="58" t="s">
        <v>180</v>
      </c>
      <c r="CQ33" s="58" t="s">
        <v>184</v>
      </c>
      <c r="CR33" s="58" t="s">
        <v>183</v>
      </c>
      <c r="CS33" s="58" t="s">
        <v>182</v>
      </c>
      <c r="CT33" s="57" t="s">
        <v>181</v>
      </c>
      <c r="CU33" s="58" t="s">
        <v>18</v>
      </c>
      <c r="CV33" s="57" t="s">
        <v>180</v>
      </c>
      <c r="CX33" s="58" t="s">
        <v>181</v>
      </c>
      <c r="CY33" s="58" t="s">
        <v>199</v>
      </c>
      <c r="CZ33" s="58" t="s">
        <v>198</v>
      </c>
      <c r="DA33" s="58" t="s">
        <v>197</v>
      </c>
      <c r="DB33" s="58" t="s">
        <v>196</v>
      </c>
      <c r="DC33" s="58" t="s">
        <v>195</v>
      </c>
      <c r="DD33" s="58" t="s">
        <v>194</v>
      </c>
      <c r="DE33" s="58" t="s">
        <v>193</v>
      </c>
      <c r="DF33" s="58" t="s">
        <v>192</v>
      </c>
      <c r="DG33" s="58" t="s">
        <v>191</v>
      </c>
      <c r="DH33" s="58" t="s">
        <v>190</v>
      </c>
      <c r="DI33" s="58" t="s">
        <v>189</v>
      </c>
      <c r="DJ33" s="58" t="s">
        <v>188</v>
      </c>
      <c r="DK33" s="58" t="s">
        <v>187</v>
      </c>
      <c r="DL33" s="58" t="s">
        <v>186</v>
      </c>
      <c r="DM33" s="58" t="s">
        <v>185</v>
      </c>
      <c r="DN33" s="58" t="s">
        <v>19</v>
      </c>
      <c r="DO33" s="58" t="s">
        <v>180</v>
      </c>
      <c r="DP33" s="58" t="s">
        <v>184</v>
      </c>
      <c r="DQ33" s="58" t="s">
        <v>183</v>
      </c>
      <c r="DR33" s="58" t="s">
        <v>182</v>
      </c>
      <c r="DS33" s="57" t="s">
        <v>181</v>
      </c>
      <c r="DT33" s="58" t="s">
        <v>18</v>
      </c>
      <c r="DU33" s="57" t="s">
        <v>180</v>
      </c>
      <c r="DW33" s="58" t="s">
        <v>181</v>
      </c>
      <c r="DX33" s="58" t="s">
        <v>199</v>
      </c>
      <c r="DY33" s="58" t="s">
        <v>198</v>
      </c>
      <c r="DZ33" s="58" t="s">
        <v>197</v>
      </c>
      <c r="EA33" s="58" t="s">
        <v>196</v>
      </c>
      <c r="EB33" s="58" t="s">
        <v>195</v>
      </c>
      <c r="EC33" s="58" t="s">
        <v>194</v>
      </c>
      <c r="ED33" s="58" t="s">
        <v>193</v>
      </c>
      <c r="EE33" s="58" t="s">
        <v>192</v>
      </c>
      <c r="EF33" s="58" t="s">
        <v>191</v>
      </c>
      <c r="EG33" s="58" t="s">
        <v>190</v>
      </c>
      <c r="EH33" s="58" t="s">
        <v>189</v>
      </c>
      <c r="EI33" s="58" t="s">
        <v>188</v>
      </c>
      <c r="EJ33" s="58" t="s">
        <v>187</v>
      </c>
      <c r="EK33" s="58" t="s">
        <v>186</v>
      </c>
      <c r="EL33" s="58" t="s">
        <v>185</v>
      </c>
      <c r="EM33" s="58" t="s">
        <v>19</v>
      </c>
      <c r="EN33" s="58" t="s">
        <v>180</v>
      </c>
      <c r="EO33" s="58" t="s">
        <v>184</v>
      </c>
      <c r="EP33" s="58" t="s">
        <v>183</v>
      </c>
      <c r="EQ33" s="58" t="s">
        <v>182</v>
      </c>
      <c r="ER33" s="57" t="s">
        <v>181</v>
      </c>
      <c r="ES33" s="58" t="s">
        <v>18</v>
      </c>
      <c r="ET33" s="57" t="s">
        <v>180</v>
      </c>
      <c r="EV33" s="58" t="s">
        <v>181</v>
      </c>
      <c r="EW33" s="58" t="s">
        <v>199</v>
      </c>
      <c r="EX33" s="58" t="s">
        <v>198</v>
      </c>
      <c r="EY33" s="58" t="s">
        <v>197</v>
      </c>
      <c r="EZ33" s="58" t="s">
        <v>196</v>
      </c>
      <c r="FA33" s="58" t="s">
        <v>195</v>
      </c>
      <c r="FB33" s="58" t="s">
        <v>194</v>
      </c>
      <c r="FC33" s="58" t="s">
        <v>193</v>
      </c>
      <c r="FD33" s="58" t="s">
        <v>192</v>
      </c>
      <c r="FE33" s="58" t="s">
        <v>191</v>
      </c>
      <c r="FF33" s="58" t="s">
        <v>190</v>
      </c>
      <c r="FG33" s="58" t="s">
        <v>189</v>
      </c>
      <c r="FH33" s="58" t="s">
        <v>188</v>
      </c>
      <c r="FI33" s="58" t="s">
        <v>187</v>
      </c>
      <c r="FJ33" s="58" t="s">
        <v>186</v>
      </c>
      <c r="FK33" s="58" t="s">
        <v>185</v>
      </c>
      <c r="FL33" s="58" t="s">
        <v>19</v>
      </c>
      <c r="FM33" s="58" t="s">
        <v>180</v>
      </c>
      <c r="FN33" s="58" t="s">
        <v>184</v>
      </c>
      <c r="FO33" s="58" t="s">
        <v>183</v>
      </c>
      <c r="FP33" s="58" t="s">
        <v>182</v>
      </c>
      <c r="FQ33" s="57" t="s">
        <v>181</v>
      </c>
      <c r="FR33" s="58" t="s">
        <v>18</v>
      </c>
      <c r="FS33" s="57" t="s">
        <v>180</v>
      </c>
      <c r="FU33" s="58" t="s">
        <v>181</v>
      </c>
      <c r="FV33" s="58" t="s">
        <v>199</v>
      </c>
      <c r="FW33" s="58" t="s">
        <v>198</v>
      </c>
      <c r="FX33" s="58" t="s">
        <v>197</v>
      </c>
      <c r="FY33" s="58" t="s">
        <v>196</v>
      </c>
      <c r="FZ33" s="58" t="s">
        <v>195</v>
      </c>
      <c r="GA33" s="58" t="s">
        <v>194</v>
      </c>
      <c r="GB33" s="58" t="s">
        <v>193</v>
      </c>
      <c r="GC33" s="58" t="s">
        <v>192</v>
      </c>
      <c r="GD33" s="58" t="s">
        <v>191</v>
      </c>
      <c r="GE33" s="58" t="s">
        <v>190</v>
      </c>
      <c r="GF33" s="58" t="s">
        <v>189</v>
      </c>
      <c r="GG33" s="58" t="s">
        <v>188</v>
      </c>
      <c r="GH33" s="58" t="s">
        <v>187</v>
      </c>
      <c r="GI33" s="58" t="s">
        <v>186</v>
      </c>
      <c r="GJ33" s="58" t="s">
        <v>185</v>
      </c>
      <c r="GK33" s="58" t="s">
        <v>19</v>
      </c>
      <c r="GL33" s="58" t="s">
        <v>180</v>
      </c>
      <c r="GM33" s="58" t="s">
        <v>184</v>
      </c>
      <c r="GN33" s="58" t="s">
        <v>183</v>
      </c>
      <c r="GO33" s="58" t="s">
        <v>182</v>
      </c>
      <c r="GP33" s="57" t="s">
        <v>181</v>
      </c>
      <c r="GQ33" s="58" t="s">
        <v>18</v>
      </c>
      <c r="GR33" s="57" t="s">
        <v>180</v>
      </c>
      <c r="GT33" s="58" t="s">
        <v>181</v>
      </c>
      <c r="GU33" s="58" t="s">
        <v>199</v>
      </c>
      <c r="GV33" s="58" t="s">
        <v>198</v>
      </c>
      <c r="GW33" s="58" t="s">
        <v>197</v>
      </c>
      <c r="GX33" s="58" t="s">
        <v>196</v>
      </c>
      <c r="GY33" s="58" t="s">
        <v>195</v>
      </c>
      <c r="GZ33" s="58" t="s">
        <v>194</v>
      </c>
      <c r="HA33" s="58" t="s">
        <v>193</v>
      </c>
      <c r="HB33" s="58" t="s">
        <v>192</v>
      </c>
      <c r="HC33" s="58" t="s">
        <v>191</v>
      </c>
      <c r="HD33" s="58" t="s">
        <v>190</v>
      </c>
      <c r="HE33" s="58" t="s">
        <v>189</v>
      </c>
      <c r="HF33" s="58" t="s">
        <v>188</v>
      </c>
      <c r="HG33" s="58" t="s">
        <v>187</v>
      </c>
      <c r="HH33" s="58" t="s">
        <v>186</v>
      </c>
      <c r="HI33" s="58" t="s">
        <v>185</v>
      </c>
      <c r="HJ33" s="58" t="s">
        <v>19</v>
      </c>
      <c r="HK33" s="58" t="s">
        <v>180</v>
      </c>
      <c r="HL33" s="58" t="s">
        <v>184</v>
      </c>
      <c r="HM33" s="58" t="s">
        <v>183</v>
      </c>
      <c r="HN33" s="58" t="s">
        <v>182</v>
      </c>
      <c r="HO33" s="57" t="s">
        <v>181</v>
      </c>
      <c r="HP33" s="58" t="s">
        <v>18</v>
      </c>
      <c r="HQ33" s="57" t="s">
        <v>180</v>
      </c>
      <c r="HS33" s="58" t="s">
        <v>181</v>
      </c>
      <c r="HT33" s="58" t="s">
        <v>199</v>
      </c>
      <c r="HU33" s="58" t="s">
        <v>198</v>
      </c>
      <c r="HV33" s="58" t="s">
        <v>197</v>
      </c>
      <c r="HW33" s="58" t="s">
        <v>196</v>
      </c>
      <c r="HX33" s="58" t="s">
        <v>195</v>
      </c>
      <c r="HY33" s="58" t="s">
        <v>194</v>
      </c>
      <c r="HZ33" s="58" t="s">
        <v>193</v>
      </c>
      <c r="IA33" s="58" t="s">
        <v>192</v>
      </c>
      <c r="IB33" s="58" t="s">
        <v>191</v>
      </c>
      <c r="IC33" s="58" t="s">
        <v>190</v>
      </c>
      <c r="ID33" s="58" t="s">
        <v>189</v>
      </c>
      <c r="IE33" s="58" t="s">
        <v>188</v>
      </c>
      <c r="IF33" s="58" t="s">
        <v>187</v>
      </c>
      <c r="IG33" s="58" t="s">
        <v>186</v>
      </c>
      <c r="IH33" s="58" t="s">
        <v>185</v>
      </c>
      <c r="II33" s="58" t="s">
        <v>19</v>
      </c>
      <c r="IJ33" s="58" t="s">
        <v>180</v>
      </c>
      <c r="IK33" s="58" t="s">
        <v>184</v>
      </c>
      <c r="IL33" s="58" t="s">
        <v>183</v>
      </c>
      <c r="IM33" s="58" t="s">
        <v>182</v>
      </c>
      <c r="IN33" s="57" t="s">
        <v>181</v>
      </c>
      <c r="IO33" s="58" t="s">
        <v>18</v>
      </c>
      <c r="IP33" s="57" t="s">
        <v>180</v>
      </c>
      <c r="IR33" s="58" t="s">
        <v>181</v>
      </c>
      <c r="IS33" s="58" t="s">
        <v>199</v>
      </c>
      <c r="IT33" s="58" t="s">
        <v>198</v>
      </c>
      <c r="IU33" s="58" t="s">
        <v>197</v>
      </c>
      <c r="IV33" s="58" t="s">
        <v>196</v>
      </c>
      <c r="IW33" s="58" t="s">
        <v>195</v>
      </c>
      <c r="IX33" s="58" t="s">
        <v>194</v>
      </c>
      <c r="IY33" s="58" t="s">
        <v>193</v>
      </c>
      <c r="IZ33" s="58" t="s">
        <v>192</v>
      </c>
      <c r="JA33" s="58" t="s">
        <v>191</v>
      </c>
      <c r="JB33" s="58" t="s">
        <v>190</v>
      </c>
      <c r="JC33" s="58" t="s">
        <v>189</v>
      </c>
      <c r="JD33" s="58" t="s">
        <v>188</v>
      </c>
      <c r="JE33" s="58" t="s">
        <v>187</v>
      </c>
      <c r="JF33" s="58" t="s">
        <v>186</v>
      </c>
      <c r="JG33" s="58" t="s">
        <v>185</v>
      </c>
      <c r="JH33" s="58" t="s">
        <v>19</v>
      </c>
      <c r="JI33" s="58" t="s">
        <v>180</v>
      </c>
      <c r="JJ33" s="58" t="s">
        <v>184</v>
      </c>
      <c r="JK33" s="58" t="s">
        <v>183</v>
      </c>
      <c r="JL33" s="58" t="s">
        <v>182</v>
      </c>
      <c r="JM33" s="57" t="s">
        <v>181</v>
      </c>
      <c r="JN33" s="58" t="s">
        <v>18</v>
      </c>
      <c r="JO33" s="57" t="s">
        <v>180</v>
      </c>
      <c r="JQ33" s="58" t="s">
        <v>181</v>
      </c>
      <c r="JR33" s="58" t="s">
        <v>199</v>
      </c>
      <c r="JS33" s="58" t="s">
        <v>198</v>
      </c>
      <c r="JT33" s="58" t="s">
        <v>197</v>
      </c>
      <c r="JU33" s="58" t="s">
        <v>196</v>
      </c>
      <c r="JV33" s="58" t="s">
        <v>195</v>
      </c>
      <c r="JW33" s="58" t="s">
        <v>194</v>
      </c>
      <c r="JX33" s="58" t="s">
        <v>193</v>
      </c>
      <c r="JY33" s="58" t="s">
        <v>192</v>
      </c>
      <c r="JZ33" s="58" t="s">
        <v>191</v>
      </c>
      <c r="KA33" s="58" t="s">
        <v>190</v>
      </c>
      <c r="KB33" s="58" t="s">
        <v>189</v>
      </c>
      <c r="KC33" s="58" t="s">
        <v>188</v>
      </c>
      <c r="KD33" s="58" t="s">
        <v>187</v>
      </c>
      <c r="KE33" s="58" t="s">
        <v>186</v>
      </c>
      <c r="KF33" s="58" t="s">
        <v>185</v>
      </c>
      <c r="KG33" s="58" t="s">
        <v>19</v>
      </c>
      <c r="KH33" s="58" t="s">
        <v>180</v>
      </c>
      <c r="KI33" s="58" t="s">
        <v>184</v>
      </c>
      <c r="KJ33" s="58" t="s">
        <v>183</v>
      </c>
      <c r="KK33" s="58" t="s">
        <v>182</v>
      </c>
      <c r="KL33" s="57" t="s">
        <v>181</v>
      </c>
      <c r="KM33" s="58" t="s">
        <v>18</v>
      </c>
      <c r="KN33" s="57" t="s">
        <v>180</v>
      </c>
      <c r="KP33" s="58" t="s">
        <v>181</v>
      </c>
      <c r="KQ33" s="58" t="s">
        <v>199</v>
      </c>
      <c r="KR33" s="58" t="s">
        <v>198</v>
      </c>
      <c r="KS33" s="58" t="s">
        <v>197</v>
      </c>
      <c r="KT33" s="58" t="s">
        <v>196</v>
      </c>
      <c r="KU33" s="58" t="s">
        <v>195</v>
      </c>
      <c r="KV33" s="58" t="s">
        <v>194</v>
      </c>
      <c r="KW33" s="58" t="s">
        <v>193</v>
      </c>
      <c r="KX33" s="58" t="s">
        <v>192</v>
      </c>
      <c r="KY33" s="58" t="s">
        <v>191</v>
      </c>
      <c r="KZ33" s="58" t="s">
        <v>190</v>
      </c>
      <c r="LA33" s="58" t="s">
        <v>189</v>
      </c>
      <c r="LB33" s="58" t="s">
        <v>188</v>
      </c>
      <c r="LC33" s="58" t="s">
        <v>187</v>
      </c>
      <c r="LD33" s="58" t="s">
        <v>186</v>
      </c>
      <c r="LE33" s="58" t="s">
        <v>185</v>
      </c>
      <c r="LF33" s="58" t="s">
        <v>19</v>
      </c>
      <c r="LG33" s="58" t="s">
        <v>180</v>
      </c>
      <c r="LH33" s="58" t="s">
        <v>184</v>
      </c>
      <c r="LI33" s="58" t="s">
        <v>183</v>
      </c>
      <c r="LJ33" s="58" t="s">
        <v>182</v>
      </c>
      <c r="LK33" s="57" t="s">
        <v>181</v>
      </c>
      <c r="LL33" s="58" t="s">
        <v>18</v>
      </c>
      <c r="LM33" s="57" t="s">
        <v>180</v>
      </c>
      <c r="LO33" s="58" t="s">
        <v>181</v>
      </c>
      <c r="LP33" s="58" t="s">
        <v>199</v>
      </c>
      <c r="LQ33" s="58" t="s">
        <v>198</v>
      </c>
      <c r="LR33" s="58" t="s">
        <v>197</v>
      </c>
      <c r="LS33" s="58" t="s">
        <v>196</v>
      </c>
      <c r="LT33" s="58" t="s">
        <v>195</v>
      </c>
      <c r="LU33" s="58" t="s">
        <v>194</v>
      </c>
      <c r="LV33" s="58" t="s">
        <v>193</v>
      </c>
      <c r="LW33" s="58" t="s">
        <v>192</v>
      </c>
      <c r="LX33" s="58" t="s">
        <v>191</v>
      </c>
      <c r="LY33" s="58" t="s">
        <v>190</v>
      </c>
      <c r="LZ33" s="58" t="s">
        <v>189</v>
      </c>
      <c r="MA33" s="58" t="s">
        <v>188</v>
      </c>
      <c r="MB33" s="58" t="s">
        <v>187</v>
      </c>
      <c r="MC33" s="58" t="s">
        <v>186</v>
      </c>
      <c r="MD33" s="58" t="s">
        <v>185</v>
      </c>
      <c r="ME33" s="58" t="s">
        <v>19</v>
      </c>
      <c r="MF33" s="58" t="s">
        <v>180</v>
      </c>
      <c r="MG33" s="58" t="s">
        <v>184</v>
      </c>
      <c r="MH33" s="58" t="s">
        <v>183</v>
      </c>
      <c r="MI33" s="58" t="s">
        <v>182</v>
      </c>
      <c r="MJ33" s="57" t="s">
        <v>181</v>
      </c>
      <c r="MK33" s="58" t="s">
        <v>18</v>
      </c>
      <c r="ML33" s="57" t="s">
        <v>180</v>
      </c>
      <c r="MN33" s="58" t="s">
        <v>181</v>
      </c>
      <c r="MO33" s="58" t="s">
        <v>199</v>
      </c>
      <c r="MP33" s="58" t="s">
        <v>198</v>
      </c>
      <c r="MQ33" s="58" t="s">
        <v>197</v>
      </c>
      <c r="MR33" s="58" t="s">
        <v>196</v>
      </c>
      <c r="MS33" s="58" t="s">
        <v>195</v>
      </c>
      <c r="MT33" s="58" t="s">
        <v>194</v>
      </c>
      <c r="MU33" s="58" t="s">
        <v>193</v>
      </c>
      <c r="MV33" s="58" t="s">
        <v>192</v>
      </c>
      <c r="MW33" s="58" t="s">
        <v>191</v>
      </c>
      <c r="MX33" s="58" t="s">
        <v>190</v>
      </c>
      <c r="MY33" s="58" t="s">
        <v>189</v>
      </c>
      <c r="MZ33" s="58" t="s">
        <v>188</v>
      </c>
      <c r="NA33" s="58" t="s">
        <v>187</v>
      </c>
      <c r="NB33" s="58" t="s">
        <v>186</v>
      </c>
      <c r="NC33" s="58" t="s">
        <v>185</v>
      </c>
      <c r="ND33" s="58" t="s">
        <v>19</v>
      </c>
      <c r="NE33" s="58" t="s">
        <v>180</v>
      </c>
      <c r="NF33" s="58" t="s">
        <v>184</v>
      </c>
      <c r="NG33" s="58" t="s">
        <v>183</v>
      </c>
      <c r="NH33" s="58" t="s">
        <v>182</v>
      </c>
      <c r="NI33" s="57" t="s">
        <v>181</v>
      </c>
      <c r="NJ33" s="58" t="s">
        <v>18</v>
      </c>
      <c r="NK33" s="57" t="s">
        <v>180</v>
      </c>
      <c r="NM33" s="58" t="s">
        <v>181</v>
      </c>
      <c r="NN33" s="58" t="s">
        <v>199</v>
      </c>
      <c r="NO33" s="58" t="s">
        <v>198</v>
      </c>
      <c r="NP33" s="58" t="s">
        <v>197</v>
      </c>
      <c r="NQ33" s="58" t="s">
        <v>196</v>
      </c>
      <c r="NR33" s="58" t="s">
        <v>195</v>
      </c>
      <c r="NS33" s="58" t="s">
        <v>194</v>
      </c>
      <c r="NT33" s="58" t="s">
        <v>193</v>
      </c>
      <c r="NU33" s="58" t="s">
        <v>192</v>
      </c>
      <c r="NV33" s="58" t="s">
        <v>191</v>
      </c>
      <c r="NW33" s="58" t="s">
        <v>190</v>
      </c>
      <c r="NX33" s="58" t="s">
        <v>189</v>
      </c>
      <c r="NY33" s="58" t="s">
        <v>188</v>
      </c>
      <c r="NZ33" s="58" t="s">
        <v>187</v>
      </c>
      <c r="OA33" s="58" t="s">
        <v>186</v>
      </c>
      <c r="OB33" s="58" t="s">
        <v>185</v>
      </c>
      <c r="OC33" s="58" t="s">
        <v>19</v>
      </c>
      <c r="OD33" s="58" t="s">
        <v>180</v>
      </c>
      <c r="OE33" s="58" t="s">
        <v>184</v>
      </c>
      <c r="OF33" s="58" t="s">
        <v>183</v>
      </c>
      <c r="OG33" s="58" t="s">
        <v>182</v>
      </c>
      <c r="OH33" s="57" t="s">
        <v>181</v>
      </c>
      <c r="OI33" s="58" t="s">
        <v>18</v>
      </c>
      <c r="OJ33" s="57" t="s">
        <v>180</v>
      </c>
      <c r="OL33" s="58" t="s">
        <v>181</v>
      </c>
      <c r="OM33" s="58" t="s">
        <v>199</v>
      </c>
      <c r="ON33" s="58" t="s">
        <v>198</v>
      </c>
      <c r="OO33" s="58" t="s">
        <v>197</v>
      </c>
      <c r="OP33" s="58" t="s">
        <v>196</v>
      </c>
      <c r="OQ33" s="58" t="s">
        <v>195</v>
      </c>
      <c r="OR33" s="58" t="s">
        <v>194</v>
      </c>
      <c r="OS33" s="58" t="s">
        <v>193</v>
      </c>
      <c r="OT33" s="58" t="s">
        <v>192</v>
      </c>
      <c r="OU33" s="58" t="s">
        <v>191</v>
      </c>
      <c r="OV33" s="58" t="s">
        <v>190</v>
      </c>
      <c r="OW33" s="58" t="s">
        <v>189</v>
      </c>
      <c r="OX33" s="58" t="s">
        <v>188</v>
      </c>
      <c r="OY33" s="58" t="s">
        <v>187</v>
      </c>
      <c r="OZ33" s="58" t="s">
        <v>186</v>
      </c>
      <c r="PA33" s="58" t="s">
        <v>185</v>
      </c>
      <c r="PB33" s="58" t="s">
        <v>19</v>
      </c>
      <c r="PC33" s="58" t="s">
        <v>180</v>
      </c>
      <c r="PD33" s="58" t="s">
        <v>184</v>
      </c>
      <c r="PE33" s="58" t="s">
        <v>183</v>
      </c>
      <c r="PF33" s="58" t="s">
        <v>182</v>
      </c>
      <c r="PG33" s="57" t="s">
        <v>181</v>
      </c>
      <c r="PH33" s="58" t="s">
        <v>18</v>
      </c>
      <c r="PI33" s="57" t="s">
        <v>180</v>
      </c>
      <c r="PK33" s="58" t="s">
        <v>181</v>
      </c>
      <c r="PL33" s="58" t="s">
        <v>199</v>
      </c>
      <c r="PM33" s="58" t="s">
        <v>198</v>
      </c>
      <c r="PN33" s="58" t="s">
        <v>197</v>
      </c>
      <c r="PO33" s="58" t="s">
        <v>196</v>
      </c>
      <c r="PP33" s="58" t="s">
        <v>195</v>
      </c>
      <c r="PQ33" s="58" t="s">
        <v>194</v>
      </c>
      <c r="PR33" s="58" t="s">
        <v>193</v>
      </c>
      <c r="PS33" s="58" t="s">
        <v>192</v>
      </c>
      <c r="PT33" s="58" t="s">
        <v>191</v>
      </c>
      <c r="PU33" s="58" t="s">
        <v>190</v>
      </c>
      <c r="PV33" s="58" t="s">
        <v>189</v>
      </c>
      <c r="PW33" s="58" t="s">
        <v>188</v>
      </c>
      <c r="PX33" s="58" t="s">
        <v>187</v>
      </c>
      <c r="PY33" s="58" t="s">
        <v>186</v>
      </c>
      <c r="PZ33" s="58" t="s">
        <v>185</v>
      </c>
      <c r="QA33" s="58" t="s">
        <v>19</v>
      </c>
      <c r="QB33" s="58" t="s">
        <v>180</v>
      </c>
      <c r="QC33" s="58" t="s">
        <v>184</v>
      </c>
      <c r="QD33" s="58" t="s">
        <v>183</v>
      </c>
      <c r="QE33" s="58" t="s">
        <v>182</v>
      </c>
      <c r="QF33" s="57" t="s">
        <v>181</v>
      </c>
      <c r="QG33" s="58" t="s">
        <v>18</v>
      </c>
      <c r="QH33" s="57" t="s">
        <v>180</v>
      </c>
      <c r="QJ33" s="58" t="s">
        <v>181</v>
      </c>
      <c r="QK33" s="58" t="s">
        <v>199</v>
      </c>
      <c r="QL33" s="58" t="s">
        <v>198</v>
      </c>
      <c r="QM33" s="58" t="s">
        <v>197</v>
      </c>
      <c r="QN33" s="58" t="s">
        <v>196</v>
      </c>
      <c r="QO33" s="58" t="s">
        <v>195</v>
      </c>
      <c r="QP33" s="58" t="s">
        <v>194</v>
      </c>
      <c r="QQ33" s="58" t="s">
        <v>193</v>
      </c>
      <c r="QR33" s="58" t="s">
        <v>192</v>
      </c>
      <c r="QS33" s="58" t="s">
        <v>191</v>
      </c>
      <c r="QT33" s="58" t="s">
        <v>190</v>
      </c>
      <c r="QU33" s="58" t="s">
        <v>189</v>
      </c>
      <c r="QV33" s="58" t="s">
        <v>188</v>
      </c>
      <c r="QW33" s="58" t="s">
        <v>187</v>
      </c>
      <c r="QX33" s="58" t="s">
        <v>186</v>
      </c>
      <c r="QY33" s="58" t="s">
        <v>185</v>
      </c>
      <c r="QZ33" s="58" t="s">
        <v>19</v>
      </c>
      <c r="RA33" s="58" t="s">
        <v>180</v>
      </c>
      <c r="RB33" s="58" t="s">
        <v>184</v>
      </c>
      <c r="RC33" s="58" t="s">
        <v>183</v>
      </c>
      <c r="RD33" s="58" t="s">
        <v>182</v>
      </c>
      <c r="RE33" s="57" t="s">
        <v>181</v>
      </c>
      <c r="RF33" s="58" t="s">
        <v>18</v>
      </c>
      <c r="RG33" s="57" t="s">
        <v>180</v>
      </c>
      <c r="RI33" s="58" t="s">
        <v>181</v>
      </c>
      <c r="RJ33" s="58" t="s">
        <v>199</v>
      </c>
      <c r="RK33" s="58" t="s">
        <v>198</v>
      </c>
      <c r="RL33" s="58" t="s">
        <v>197</v>
      </c>
      <c r="RM33" s="58" t="s">
        <v>196</v>
      </c>
      <c r="RN33" s="58" t="s">
        <v>195</v>
      </c>
      <c r="RO33" s="58" t="s">
        <v>194</v>
      </c>
      <c r="RP33" s="58" t="s">
        <v>193</v>
      </c>
      <c r="RQ33" s="58" t="s">
        <v>192</v>
      </c>
      <c r="RR33" s="58" t="s">
        <v>191</v>
      </c>
      <c r="RS33" s="58" t="s">
        <v>190</v>
      </c>
      <c r="RT33" s="58" t="s">
        <v>189</v>
      </c>
      <c r="RU33" s="58" t="s">
        <v>188</v>
      </c>
      <c r="RV33" s="58" t="s">
        <v>187</v>
      </c>
      <c r="RW33" s="58" t="s">
        <v>186</v>
      </c>
      <c r="RX33" s="58" t="s">
        <v>185</v>
      </c>
      <c r="RY33" s="58" t="s">
        <v>19</v>
      </c>
      <c r="RZ33" s="58" t="s">
        <v>180</v>
      </c>
      <c r="SA33" s="58" t="s">
        <v>184</v>
      </c>
      <c r="SB33" s="58" t="s">
        <v>183</v>
      </c>
      <c r="SC33" s="58" t="s">
        <v>182</v>
      </c>
      <c r="SD33" s="57" t="s">
        <v>181</v>
      </c>
      <c r="SE33" s="58" t="s">
        <v>18</v>
      </c>
      <c r="SF33" s="57" t="s">
        <v>180</v>
      </c>
      <c r="SH33" s="58" t="s">
        <v>181</v>
      </c>
      <c r="SI33" s="58" t="s">
        <v>199</v>
      </c>
      <c r="SJ33" s="58" t="s">
        <v>198</v>
      </c>
      <c r="SK33" s="58" t="s">
        <v>197</v>
      </c>
      <c r="SL33" s="58" t="s">
        <v>196</v>
      </c>
      <c r="SM33" s="58" t="s">
        <v>195</v>
      </c>
      <c r="SN33" s="58" t="s">
        <v>194</v>
      </c>
      <c r="SO33" s="58" t="s">
        <v>193</v>
      </c>
      <c r="SP33" s="58" t="s">
        <v>192</v>
      </c>
      <c r="SQ33" s="58" t="s">
        <v>191</v>
      </c>
      <c r="SR33" s="58" t="s">
        <v>190</v>
      </c>
      <c r="SS33" s="58" t="s">
        <v>189</v>
      </c>
      <c r="ST33" s="58" t="s">
        <v>188</v>
      </c>
      <c r="SU33" s="58" t="s">
        <v>187</v>
      </c>
      <c r="SV33" s="58" t="s">
        <v>186</v>
      </c>
      <c r="SW33" s="58" t="s">
        <v>185</v>
      </c>
      <c r="SX33" s="58" t="s">
        <v>19</v>
      </c>
      <c r="SY33" s="58" t="s">
        <v>180</v>
      </c>
      <c r="SZ33" s="58" t="s">
        <v>184</v>
      </c>
      <c r="TA33" s="58" t="s">
        <v>183</v>
      </c>
      <c r="TB33" s="58" t="s">
        <v>182</v>
      </c>
      <c r="TC33" s="57" t="s">
        <v>181</v>
      </c>
      <c r="TD33" s="58" t="s">
        <v>18</v>
      </c>
      <c r="TE33" s="57" t="s">
        <v>180</v>
      </c>
      <c r="TG33" s="58" t="s">
        <v>181</v>
      </c>
      <c r="TH33" s="58" t="s">
        <v>199</v>
      </c>
      <c r="TI33" s="58" t="s">
        <v>198</v>
      </c>
      <c r="TJ33" s="58" t="s">
        <v>197</v>
      </c>
      <c r="TK33" s="58" t="s">
        <v>196</v>
      </c>
      <c r="TL33" s="58" t="s">
        <v>195</v>
      </c>
      <c r="TM33" s="58" t="s">
        <v>194</v>
      </c>
      <c r="TN33" s="58" t="s">
        <v>193</v>
      </c>
      <c r="TO33" s="58" t="s">
        <v>192</v>
      </c>
      <c r="TP33" s="58" t="s">
        <v>191</v>
      </c>
      <c r="TQ33" s="58" t="s">
        <v>190</v>
      </c>
      <c r="TR33" s="58" t="s">
        <v>189</v>
      </c>
      <c r="TS33" s="58" t="s">
        <v>188</v>
      </c>
      <c r="TT33" s="58" t="s">
        <v>187</v>
      </c>
      <c r="TU33" s="58" t="s">
        <v>186</v>
      </c>
      <c r="TV33" s="58" t="s">
        <v>185</v>
      </c>
      <c r="TW33" s="58" t="s">
        <v>19</v>
      </c>
      <c r="TX33" s="58" t="s">
        <v>180</v>
      </c>
      <c r="TY33" s="58" t="s">
        <v>184</v>
      </c>
      <c r="TZ33" s="58" t="s">
        <v>183</v>
      </c>
      <c r="UA33" s="58" t="s">
        <v>182</v>
      </c>
      <c r="UB33" s="57" t="s">
        <v>181</v>
      </c>
      <c r="UC33" s="58" t="s">
        <v>18</v>
      </c>
      <c r="UD33" s="57" t="s">
        <v>180</v>
      </c>
      <c r="UF33" s="58" t="s">
        <v>181</v>
      </c>
      <c r="UG33" s="58" t="s">
        <v>199</v>
      </c>
      <c r="UH33" s="58" t="s">
        <v>198</v>
      </c>
      <c r="UI33" s="58" t="s">
        <v>197</v>
      </c>
      <c r="UJ33" s="58" t="s">
        <v>196</v>
      </c>
      <c r="UK33" s="58" t="s">
        <v>195</v>
      </c>
      <c r="UL33" s="58" t="s">
        <v>194</v>
      </c>
      <c r="UM33" s="58" t="s">
        <v>193</v>
      </c>
      <c r="UN33" s="58" t="s">
        <v>192</v>
      </c>
      <c r="UO33" s="58" t="s">
        <v>191</v>
      </c>
      <c r="UP33" s="58" t="s">
        <v>190</v>
      </c>
      <c r="UQ33" s="58" t="s">
        <v>189</v>
      </c>
      <c r="UR33" s="58" t="s">
        <v>188</v>
      </c>
      <c r="US33" s="58" t="s">
        <v>187</v>
      </c>
      <c r="UT33" s="58" t="s">
        <v>186</v>
      </c>
      <c r="UU33" s="58" t="s">
        <v>185</v>
      </c>
      <c r="UV33" s="58" t="s">
        <v>19</v>
      </c>
      <c r="UW33" s="58" t="s">
        <v>180</v>
      </c>
      <c r="UX33" s="58" t="s">
        <v>184</v>
      </c>
      <c r="UY33" s="58" t="s">
        <v>183</v>
      </c>
      <c r="UZ33" s="58" t="s">
        <v>182</v>
      </c>
      <c r="VA33" s="57" t="s">
        <v>181</v>
      </c>
      <c r="VB33" s="58" t="s">
        <v>18</v>
      </c>
      <c r="VC33" s="57" t="s">
        <v>180</v>
      </c>
      <c r="VE33" s="58" t="s">
        <v>181</v>
      </c>
      <c r="VF33" s="58" t="s">
        <v>199</v>
      </c>
      <c r="VG33" s="58" t="s">
        <v>198</v>
      </c>
      <c r="VH33" s="58" t="s">
        <v>197</v>
      </c>
      <c r="VI33" s="58" t="s">
        <v>196</v>
      </c>
      <c r="VJ33" s="58" t="s">
        <v>195</v>
      </c>
      <c r="VK33" s="58" t="s">
        <v>194</v>
      </c>
      <c r="VL33" s="58" t="s">
        <v>193</v>
      </c>
      <c r="VM33" s="58" t="s">
        <v>192</v>
      </c>
      <c r="VN33" s="58" t="s">
        <v>191</v>
      </c>
      <c r="VO33" s="58" t="s">
        <v>190</v>
      </c>
      <c r="VP33" s="58" t="s">
        <v>189</v>
      </c>
      <c r="VQ33" s="58" t="s">
        <v>188</v>
      </c>
      <c r="VR33" s="58" t="s">
        <v>187</v>
      </c>
      <c r="VS33" s="58" t="s">
        <v>186</v>
      </c>
      <c r="VT33" s="58" t="s">
        <v>185</v>
      </c>
      <c r="VU33" s="58" t="s">
        <v>19</v>
      </c>
      <c r="VV33" s="58" t="s">
        <v>180</v>
      </c>
      <c r="VW33" s="58" t="s">
        <v>184</v>
      </c>
      <c r="VX33" s="58" t="s">
        <v>183</v>
      </c>
      <c r="VY33" s="58" t="s">
        <v>182</v>
      </c>
      <c r="VZ33" s="57" t="s">
        <v>181</v>
      </c>
      <c r="WA33" s="58" t="s">
        <v>18</v>
      </c>
      <c r="WB33" s="57" t="s">
        <v>180</v>
      </c>
    </row>
    <row r="34" spans="1:600" x14ac:dyDescent="0.2">
      <c r="A34" s="56">
        <v>44742</v>
      </c>
      <c r="B34" s="55">
        <v>5961837.4299999997</v>
      </c>
      <c r="C34" s="35">
        <v>1377399.4</v>
      </c>
      <c r="D34" s="35"/>
      <c r="E34" s="35"/>
      <c r="F34" s="35"/>
      <c r="G34" s="35"/>
      <c r="H34" s="35"/>
      <c r="I34" s="35"/>
      <c r="J34" s="35"/>
      <c r="K34" s="35"/>
      <c r="L34" s="35"/>
      <c r="M34" s="35">
        <v>2053.17</v>
      </c>
      <c r="N34" s="35">
        <v>0</v>
      </c>
      <c r="O34" s="35">
        <v>73871.990000000005</v>
      </c>
      <c r="P34" s="35">
        <v>1377399.4</v>
      </c>
      <c r="Q34" s="35">
        <v>1305700.51</v>
      </c>
      <c r="R34" s="35">
        <v>71698.89</v>
      </c>
      <c r="S34" s="35">
        <v>4656136.92</v>
      </c>
      <c r="T34" s="35"/>
      <c r="U34" s="35"/>
      <c r="V34" s="54">
        <v>1377399.4</v>
      </c>
      <c r="W34" s="35">
        <v>5961837.4299999997</v>
      </c>
      <c r="X34" s="35">
        <v>1378978.96</v>
      </c>
      <c r="Y34" s="54">
        <v>4582858.47</v>
      </c>
      <c r="AA34" s="55">
        <v>926092.81</v>
      </c>
      <c r="AB34" s="35">
        <v>858662.76</v>
      </c>
      <c r="AC34" s="35"/>
      <c r="AD34" s="35"/>
      <c r="AE34" s="35"/>
      <c r="AF34" s="35"/>
      <c r="AG34" s="35"/>
      <c r="AH34" s="35"/>
      <c r="AI34" s="35"/>
      <c r="AJ34" s="35"/>
      <c r="AK34" s="35"/>
      <c r="AL34" s="35">
        <v>53.03</v>
      </c>
      <c r="AM34" s="35">
        <v>0</v>
      </c>
      <c r="AN34" s="35">
        <v>4125.18</v>
      </c>
      <c r="AO34" s="35">
        <v>858662.76</v>
      </c>
      <c r="AP34" s="35">
        <v>854590.61</v>
      </c>
      <c r="AQ34" s="35">
        <v>4072.15</v>
      </c>
      <c r="AR34" s="35">
        <v>71502.2</v>
      </c>
      <c r="AS34" s="35"/>
      <c r="AT34" s="35"/>
      <c r="AU34" s="54">
        <v>858662.76</v>
      </c>
      <c r="AV34" s="35">
        <v>926092.81</v>
      </c>
      <c r="AW34" s="35">
        <v>854854.9</v>
      </c>
      <c r="AX34" s="54">
        <v>71237.91</v>
      </c>
      <c r="AZ34" s="55">
        <v>151685.89000000001</v>
      </c>
      <c r="BA34" s="35">
        <v>8235.36</v>
      </c>
      <c r="BB34" s="35"/>
      <c r="BC34" s="35"/>
      <c r="BD34" s="35"/>
      <c r="BE34" s="35"/>
      <c r="BF34" s="35"/>
      <c r="BG34" s="35"/>
      <c r="BH34" s="35"/>
      <c r="BI34" s="35"/>
      <c r="BJ34" s="35"/>
      <c r="BK34" s="35">
        <v>114.59</v>
      </c>
      <c r="BL34" s="35">
        <v>0</v>
      </c>
      <c r="BM34" s="35">
        <v>1404.93</v>
      </c>
      <c r="BN34" s="35">
        <v>8235.36</v>
      </c>
      <c r="BO34" s="35">
        <v>6945.02</v>
      </c>
      <c r="BP34" s="35">
        <v>1290.3399999999999</v>
      </c>
      <c r="BQ34" s="35">
        <v>144740.85999999999</v>
      </c>
      <c r="BR34" s="35"/>
      <c r="BS34" s="35"/>
      <c r="BT34" s="54">
        <v>8235.36</v>
      </c>
      <c r="BU34" s="35">
        <v>151685.89000000001</v>
      </c>
      <c r="BV34" s="35">
        <v>10168.89</v>
      </c>
      <c r="BW34" s="54">
        <v>141517</v>
      </c>
      <c r="BY34" s="55">
        <v>646660.88</v>
      </c>
      <c r="BZ34" s="35">
        <v>35108.639999999999</v>
      </c>
      <c r="CA34" s="35"/>
      <c r="CB34" s="35"/>
      <c r="CC34" s="35"/>
      <c r="CD34" s="35"/>
      <c r="CE34" s="35"/>
      <c r="CF34" s="35"/>
      <c r="CG34" s="35"/>
      <c r="CH34" s="35"/>
      <c r="CI34" s="35"/>
      <c r="CJ34" s="35">
        <v>488.5</v>
      </c>
      <c r="CK34" s="35">
        <v>0</v>
      </c>
      <c r="CL34" s="35">
        <v>5989.42</v>
      </c>
      <c r="CM34" s="35">
        <v>35108.639999999999</v>
      </c>
      <c r="CN34" s="70">
        <v>29607.72</v>
      </c>
      <c r="CO34" s="35">
        <v>5500.92</v>
      </c>
      <c r="CP34" s="35">
        <v>617053.16</v>
      </c>
      <c r="CQ34" s="35"/>
      <c r="CR34" s="35"/>
      <c r="CS34" s="54">
        <v>35108.639999999999</v>
      </c>
      <c r="CT34" s="35">
        <v>646660.88</v>
      </c>
      <c r="CU34" s="35">
        <v>43351.57</v>
      </c>
      <c r="CV34" s="54">
        <v>603309.31000000006</v>
      </c>
      <c r="CX34" s="55">
        <v>178712.9</v>
      </c>
      <c r="CY34" s="35">
        <v>31025.43</v>
      </c>
      <c r="CZ34" s="35"/>
      <c r="DA34" s="35"/>
      <c r="DB34" s="35"/>
      <c r="DC34" s="35"/>
      <c r="DD34" s="35"/>
      <c r="DE34" s="35"/>
      <c r="DF34" s="35"/>
      <c r="DG34" s="35"/>
      <c r="DH34" s="35"/>
      <c r="DI34" s="35">
        <v>118.05</v>
      </c>
      <c r="DJ34" s="35">
        <v>0</v>
      </c>
      <c r="DK34" s="35">
        <v>1546.48</v>
      </c>
      <c r="DL34" s="35">
        <v>31025.43</v>
      </c>
      <c r="DM34" s="35">
        <v>29597</v>
      </c>
      <c r="DN34" s="35">
        <v>1428.43</v>
      </c>
      <c r="DO34" s="35">
        <v>149115.9</v>
      </c>
      <c r="DP34" s="35"/>
      <c r="DQ34" s="35"/>
      <c r="DR34" s="54">
        <v>31025.43</v>
      </c>
      <c r="DS34" s="35">
        <v>178712.9</v>
      </c>
      <c r="DT34" s="35">
        <v>33491.230000000003</v>
      </c>
      <c r="DU34" s="54">
        <v>145221.68</v>
      </c>
      <c r="DW34" s="55">
        <v>41920.31</v>
      </c>
      <c r="DX34" s="35">
        <v>7277.57</v>
      </c>
      <c r="DY34" s="35"/>
      <c r="DZ34" s="35"/>
      <c r="EA34" s="35"/>
      <c r="EB34" s="35"/>
      <c r="EC34" s="35"/>
      <c r="ED34" s="35"/>
      <c r="EE34" s="35"/>
      <c r="EF34" s="35"/>
      <c r="EG34" s="35"/>
      <c r="EH34" s="35">
        <v>27.69</v>
      </c>
      <c r="EI34" s="35">
        <v>0</v>
      </c>
      <c r="EJ34" s="35">
        <v>362.75</v>
      </c>
      <c r="EK34" s="35">
        <v>7277.57</v>
      </c>
      <c r="EL34" s="35">
        <v>6942.51</v>
      </c>
      <c r="EM34" s="35">
        <v>335.06</v>
      </c>
      <c r="EN34" s="35">
        <v>34977.800000000003</v>
      </c>
      <c r="EO34" s="35"/>
      <c r="EP34" s="35"/>
      <c r="EQ34" s="54">
        <v>7277.57</v>
      </c>
      <c r="ER34" s="35">
        <v>41920.31</v>
      </c>
      <c r="ES34" s="35">
        <v>7855.97</v>
      </c>
      <c r="ET34" s="54">
        <v>34064.339999999997</v>
      </c>
      <c r="EV34" s="55">
        <v>227126.28</v>
      </c>
      <c r="EW34" s="35">
        <v>35114.629999999997</v>
      </c>
      <c r="EX34" s="35"/>
      <c r="EY34" s="35"/>
      <c r="EZ34" s="35"/>
      <c r="FA34" s="35"/>
      <c r="FB34" s="35"/>
      <c r="FC34" s="35"/>
      <c r="FD34" s="35"/>
      <c r="FE34" s="35"/>
      <c r="FF34" s="35"/>
      <c r="FG34" s="35">
        <v>153.46</v>
      </c>
      <c r="FH34" s="35">
        <v>0</v>
      </c>
      <c r="FI34" s="35">
        <v>1986.58</v>
      </c>
      <c r="FJ34" s="35">
        <v>35114.629999999997</v>
      </c>
      <c r="FK34" s="35">
        <v>33281.51</v>
      </c>
      <c r="FL34" s="35">
        <v>1833.12</v>
      </c>
      <c r="FM34" s="35">
        <v>193844.77</v>
      </c>
      <c r="FN34" s="35"/>
      <c r="FO34" s="35"/>
      <c r="FP34" s="54">
        <v>35114.629999999997</v>
      </c>
      <c r="FQ34" s="35">
        <v>227126.28</v>
      </c>
      <c r="FR34" s="35">
        <v>36831.29</v>
      </c>
      <c r="FS34" s="54">
        <v>190294.99</v>
      </c>
      <c r="FU34" s="55">
        <v>53276.54</v>
      </c>
      <c r="FV34" s="35">
        <v>8236.77</v>
      </c>
      <c r="FW34" s="35"/>
      <c r="FX34" s="35"/>
      <c r="FY34" s="35"/>
      <c r="FZ34" s="35"/>
      <c r="GA34" s="35"/>
      <c r="GB34" s="35"/>
      <c r="GC34" s="35"/>
      <c r="GD34" s="35"/>
      <c r="GE34" s="35"/>
      <c r="GF34" s="35">
        <v>36</v>
      </c>
      <c r="GG34" s="35">
        <v>0</v>
      </c>
      <c r="GH34" s="35">
        <v>465.99</v>
      </c>
      <c r="GI34" s="35">
        <v>8236.77</v>
      </c>
      <c r="GJ34" s="35">
        <v>7806.77</v>
      </c>
      <c r="GK34" s="35">
        <v>429.99</v>
      </c>
      <c r="GL34" s="35">
        <v>45469.760000000002</v>
      </c>
      <c r="GM34" s="35"/>
      <c r="GN34" s="35"/>
      <c r="GO34" s="54">
        <v>8236.77</v>
      </c>
      <c r="GP34" s="35">
        <v>53276.54</v>
      </c>
      <c r="GQ34" s="35">
        <v>8639.44</v>
      </c>
      <c r="GR34" s="54">
        <v>44637.1</v>
      </c>
      <c r="GT34" s="55">
        <v>2152010.09</v>
      </c>
      <c r="GU34" s="35">
        <v>169197.84</v>
      </c>
      <c r="GV34" s="35"/>
      <c r="GW34" s="35"/>
      <c r="GX34" s="35"/>
      <c r="GY34" s="35"/>
      <c r="GZ34" s="35"/>
      <c r="HA34" s="35"/>
      <c r="HB34" s="35"/>
      <c r="HC34" s="35"/>
      <c r="HD34" s="35"/>
      <c r="HE34" s="35">
        <v>0</v>
      </c>
      <c r="HF34" s="35">
        <v>0</v>
      </c>
      <c r="HG34" s="35">
        <v>44368.63</v>
      </c>
      <c r="HH34" s="35">
        <v>169197.84</v>
      </c>
      <c r="HI34" s="35">
        <v>124949.15</v>
      </c>
      <c r="HJ34" s="35">
        <v>44248.69</v>
      </c>
      <c r="HK34" s="35">
        <v>2027060.95</v>
      </c>
      <c r="HL34" s="35"/>
      <c r="HM34" s="35"/>
      <c r="HN34" s="54">
        <v>169197.84</v>
      </c>
      <c r="HO34" s="35">
        <v>2152010.09</v>
      </c>
      <c r="HP34" s="35">
        <v>145079.32999999999</v>
      </c>
      <c r="HQ34" s="54">
        <v>2006930.76</v>
      </c>
      <c r="HS34" s="5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54"/>
      <c r="IN34" s="35"/>
      <c r="IO34" s="35"/>
      <c r="IP34" s="54"/>
      <c r="IR34" s="55">
        <v>178141.6</v>
      </c>
      <c r="IS34" s="35">
        <v>12407.6</v>
      </c>
      <c r="IT34" s="35"/>
      <c r="IU34" s="35"/>
      <c r="IV34" s="35"/>
      <c r="IW34" s="35"/>
      <c r="IX34" s="35"/>
      <c r="IY34" s="35"/>
      <c r="IZ34" s="35"/>
      <c r="JA34" s="35"/>
      <c r="JB34" s="35"/>
      <c r="JC34" s="35">
        <v>132.4</v>
      </c>
      <c r="JD34" s="35">
        <v>0</v>
      </c>
      <c r="JE34" s="35">
        <v>1636.29</v>
      </c>
      <c r="JF34" s="35">
        <v>12407.6</v>
      </c>
      <c r="JG34" s="35">
        <v>10903.71</v>
      </c>
      <c r="JH34" s="35">
        <v>1503.89</v>
      </c>
      <c r="JI34" s="35">
        <v>167237.9</v>
      </c>
      <c r="JJ34" s="35"/>
      <c r="JK34" s="35"/>
      <c r="JL34" s="54">
        <v>12407.6</v>
      </c>
      <c r="JM34" s="35">
        <v>178141.6</v>
      </c>
      <c r="JN34" s="35">
        <v>14692.09</v>
      </c>
      <c r="JO34" s="54">
        <v>163449.51</v>
      </c>
      <c r="JQ34" s="55">
        <v>759445.79</v>
      </c>
      <c r="JR34" s="35">
        <v>52895.56</v>
      </c>
      <c r="JS34" s="35"/>
      <c r="JT34" s="35"/>
      <c r="JU34" s="35"/>
      <c r="JV34" s="35"/>
      <c r="JW34" s="35"/>
      <c r="JX34" s="35"/>
      <c r="JY34" s="35"/>
      <c r="JZ34" s="35"/>
      <c r="KA34" s="35"/>
      <c r="KB34" s="35">
        <v>564.42999999999995</v>
      </c>
      <c r="KC34" s="35">
        <v>0</v>
      </c>
      <c r="KD34" s="35">
        <v>6975.75</v>
      </c>
      <c r="KE34" s="35">
        <v>52895.56</v>
      </c>
      <c r="KF34" s="35">
        <v>46484.23</v>
      </c>
      <c r="KG34" s="35">
        <v>6411.33</v>
      </c>
      <c r="KH34" s="35">
        <v>712961.55</v>
      </c>
      <c r="KI34" s="35"/>
      <c r="KJ34" s="35"/>
      <c r="KK34" s="54">
        <v>52895.56</v>
      </c>
      <c r="KL34" s="35">
        <v>759445.79</v>
      </c>
      <c r="KM34" s="35">
        <v>62634.7</v>
      </c>
      <c r="KN34" s="54">
        <v>696811.08</v>
      </c>
      <c r="KP34" s="55">
        <v>6117.16</v>
      </c>
      <c r="KQ34" s="35">
        <v>1664.99</v>
      </c>
      <c r="KR34" s="35"/>
      <c r="KS34" s="35"/>
      <c r="KT34" s="35"/>
      <c r="KU34" s="35"/>
      <c r="KV34" s="35"/>
      <c r="KW34" s="35"/>
      <c r="KX34" s="35"/>
      <c r="KY34" s="35"/>
      <c r="KZ34" s="35"/>
      <c r="LA34" s="35">
        <v>3.33</v>
      </c>
      <c r="LB34" s="35">
        <v>0</v>
      </c>
      <c r="LC34" s="35">
        <v>46.62</v>
      </c>
      <c r="LD34" s="35">
        <v>1664.99</v>
      </c>
      <c r="LE34" s="35">
        <v>1621.7</v>
      </c>
      <c r="LF34" s="35">
        <v>43.28</v>
      </c>
      <c r="LG34" s="35">
        <v>4495.46</v>
      </c>
      <c r="LH34" s="35"/>
      <c r="LI34" s="35"/>
      <c r="LJ34" s="54">
        <v>1664.99</v>
      </c>
      <c r="LK34" s="35">
        <v>6117.16</v>
      </c>
      <c r="LL34" s="35">
        <v>1747.76</v>
      </c>
      <c r="LM34" s="54">
        <v>4369.3999999999996</v>
      </c>
      <c r="LO34" s="55">
        <v>271935.73</v>
      </c>
      <c r="LP34" s="35">
        <v>74016.25</v>
      </c>
      <c r="LQ34" s="35"/>
      <c r="LR34" s="35"/>
      <c r="LS34" s="35"/>
      <c r="LT34" s="35"/>
      <c r="LU34" s="35"/>
      <c r="LV34" s="35"/>
      <c r="LW34" s="35"/>
      <c r="LX34" s="35"/>
      <c r="LY34" s="35"/>
      <c r="LZ34" s="35">
        <v>148.22</v>
      </c>
      <c r="MA34" s="35">
        <v>0</v>
      </c>
      <c r="MB34" s="35">
        <v>2072.33</v>
      </c>
      <c r="MC34" s="35">
        <v>74016.25</v>
      </c>
      <c r="MD34" s="35">
        <v>72092.14</v>
      </c>
      <c r="ME34" s="35">
        <v>1924.12</v>
      </c>
      <c r="MF34" s="35">
        <v>199843.59</v>
      </c>
      <c r="MG34" s="35"/>
      <c r="MH34" s="35"/>
      <c r="MI34" s="54">
        <v>74016.25</v>
      </c>
      <c r="MJ34" s="35">
        <v>271935.73</v>
      </c>
      <c r="MK34" s="35">
        <v>77695.92</v>
      </c>
      <c r="ML34" s="54">
        <v>194239.81</v>
      </c>
      <c r="MN34" s="55">
        <v>14748.46</v>
      </c>
      <c r="MO34" s="35">
        <v>3342.24</v>
      </c>
      <c r="MP34" s="35"/>
      <c r="MQ34" s="35"/>
      <c r="MR34" s="35"/>
      <c r="MS34" s="35"/>
      <c r="MT34" s="35"/>
      <c r="MU34" s="35"/>
      <c r="MV34" s="35"/>
      <c r="MW34" s="35"/>
      <c r="MX34" s="35"/>
      <c r="MY34" s="35">
        <v>8.5399999999999991</v>
      </c>
      <c r="MZ34" s="35">
        <v>0</v>
      </c>
      <c r="NA34" s="35">
        <v>115.64</v>
      </c>
      <c r="NB34" s="35">
        <v>3342.24</v>
      </c>
      <c r="NC34" s="35">
        <v>3235.14</v>
      </c>
      <c r="ND34" s="35">
        <v>107.1</v>
      </c>
      <c r="NE34" s="35">
        <v>11513.32</v>
      </c>
      <c r="NF34" s="35"/>
      <c r="NG34" s="35"/>
      <c r="NH34" s="54">
        <v>3342.24</v>
      </c>
      <c r="NI34" s="35">
        <v>14748.46</v>
      </c>
      <c r="NJ34" s="35">
        <v>3277.44</v>
      </c>
      <c r="NK34" s="54">
        <v>11471.02</v>
      </c>
      <c r="NM34" s="55">
        <v>33184.03</v>
      </c>
      <c r="NN34" s="35">
        <v>7520.04</v>
      </c>
      <c r="NO34" s="35"/>
      <c r="NP34" s="35"/>
      <c r="NQ34" s="35"/>
      <c r="NR34" s="35"/>
      <c r="NS34" s="35"/>
      <c r="NT34" s="35"/>
      <c r="NU34" s="35"/>
      <c r="NV34" s="35"/>
      <c r="NW34" s="35"/>
      <c r="NX34" s="35">
        <v>19.21</v>
      </c>
      <c r="NY34" s="35">
        <v>0</v>
      </c>
      <c r="NZ34" s="35">
        <v>260.19</v>
      </c>
      <c r="OA34" s="35">
        <v>7520.04</v>
      </c>
      <c r="OB34" s="35">
        <v>7279.06</v>
      </c>
      <c r="OC34" s="35">
        <v>240.98</v>
      </c>
      <c r="OD34" s="35">
        <v>25904.97</v>
      </c>
      <c r="OE34" s="35"/>
      <c r="OF34" s="35"/>
      <c r="OG34" s="54">
        <v>7520.04</v>
      </c>
      <c r="OH34" s="35">
        <v>33184.03</v>
      </c>
      <c r="OI34" s="35">
        <v>7374.23</v>
      </c>
      <c r="OJ34" s="54">
        <v>25809.8</v>
      </c>
      <c r="OL34" s="55">
        <v>320778.96000000002</v>
      </c>
      <c r="OM34" s="35">
        <v>72693.72</v>
      </c>
      <c r="ON34" s="35"/>
      <c r="OO34" s="35"/>
      <c r="OP34" s="35"/>
      <c r="OQ34" s="35"/>
      <c r="OR34" s="35"/>
      <c r="OS34" s="35"/>
      <c r="OT34" s="35"/>
      <c r="OU34" s="35"/>
      <c r="OV34" s="35"/>
      <c r="OW34" s="35">
        <v>185.72</v>
      </c>
      <c r="OX34" s="35">
        <v>0</v>
      </c>
      <c r="OY34" s="35">
        <v>2515.21</v>
      </c>
      <c r="OZ34" s="35">
        <v>72693.72</v>
      </c>
      <c r="PA34" s="35">
        <v>70364.240000000005</v>
      </c>
      <c r="PB34" s="35">
        <v>2329.48</v>
      </c>
      <c r="PC34" s="35">
        <v>250414.72</v>
      </c>
      <c r="PD34" s="35"/>
      <c r="PE34" s="35"/>
      <c r="PF34" s="54">
        <v>72693.72</v>
      </c>
      <c r="PG34" s="35">
        <v>320778.96000000002</v>
      </c>
      <c r="PH34" s="35">
        <v>71284.210000000006</v>
      </c>
      <c r="PI34" s="54">
        <v>249494.74</v>
      </c>
      <c r="PK34" s="55"/>
      <c r="PL34" s="35"/>
      <c r="PM34" s="35"/>
      <c r="PN34" s="35"/>
      <c r="PO34" s="35"/>
      <c r="PP34" s="35"/>
      <c r="PQ34" s="35"/>
      <c r="PR34" s="35"/>
      <c r="PS34" s="35"/>
      <c r="PT34" s="35"/>
      <c r="PU34" s="35"/>
      <c r="PV34" s="35"/>
      <c r="PW34" s="35"/>
      <c r="PX34" s="35"/>
      <c r="PY34" s="35"/>
      <c r="PZ34" s="35"/>
      <c r="QA34" s="35"/>
      <c r="QB34" s="35"/>
      <c r="QC34" s="35"/>
      <c r="QD34" s="35"/>
      <c r="QE34" s="54"/>
      <c r="QF34" s="35"/>
      <c r="QG34" s="35"/>
      <c r="QH34" s="54"/>
      <c r="QJ34" s="55"/>
      <c r="QK34" s="35"/>
      <c r="QL34" s="35"/>
      <c r="QM34" s="35"/>
      <c r="QN34" s="35"/>
      <c r="QO34" s="35"/>
      <c r="QP34" s="35"/>
      <c r="QQ34" s="35"/>
      <c r="QR34" s="35"/>
      <c r="QS34" s="35"/>
      <c r="QT34" s="35"/>
      <c r="QU34" s="35"/>
      <c r="QV34" s="35"/>
      <c r="QW34" s="35"/>
      <c r="QX34" s="35"/>
      <c r="QY34" s="35"/>
      <c r="QZ34" s="35"/>
      <c r="RA34" s="35"/>
      <c r="RB34" s="35"/>
      <c r="RC34" s="35"/>
      <c r="RD34" s="54"/>
      <c r="RE34" s="35"/>
      <c r="RF34" s="35"/>
      <c r="RG34" s="54"/>
      <c r="RI34" s="55"/>
      <c r="RJ34" s="35"/>
      <c r="RK34" s="35"/>
      <c r="RL34" s="35"/>
      <c r="RM34" s="35"/>
      <c r="RN34" s="35"/>
      <c r="RO34" s="35"/>
      <c r="RP34" s="35"/>
      <c r="RQ34" s="35"/>
      <c r="RR34" s="35"/>
      <c r="RS34" s="35"/>
      <c r="RT34" s="35"/>
      <c r="RU34" s="35"/>
      <c r="RV34" s="35"/>
      <c r="RW34" s="35"/>
      <c r="RX34" s="35"/>
      <c r="RY34" s="35"/>
      <c r="RZ34" s="35"/>
      <c r="SA34" s="35"/>
      <c r="SB34" s="35"/>
      <c r="SC34" s="54"/>
      <c r="SD34" s="35"/>
      <c r="SE34" s="35"/>
      <c r="SF34" s="54"/>
      <c r="SH34" s="55"/>
      <c r="SI34" s="35"/>
      <c r="SJ34" s="35"/>
      <c r="SK34" s="35"/>
      <c r="SL34" s="35"/>
      <c r="SM34" s="35"/>
      <c r="SN34" s="35"/>
      <c r="SO34" s="35"/>
      <c r="SP34" s="35"/>
      <c r="SQ34" s="35"/>
      <c r="SR34" s="35"/>
      <c r="SS34" s="35"/>
      <c r="ST34" s="35"/>
      <c r="SU34" s="35"/>
      <c r="SV34" s="35"/>
      <c r="SW34" s="35"/>
      <c r="SX34" s="35"/>
      <c r="SY34" s="35"/>
      <c r="SZ34" s="35"/>
      <c r="TA34" s="35"/>
      <c r="TB34" s="54"/>
      <c r="TC34" s="35"/>
      <c r="TD34" s="35"/>
      <c r="TE34" s="54"/>
      <c r="TG34" s="55"/>
      <c r="TH34" s="35"/>
      <c r="TI34" s="35"/>
      <c r="TJ34" s="35"/>
      <c r="TK34" s="35"/>
      <c r="TL34" s="35"/>
      <c r="TM34" s="35"/>
      <c r="TN34" s="35"/>
      <c r="TO34" s="35"/>
      <c r="TP34" s="35"/>
      <c r="TQ34" s="35"/>
      <c r="TR34" s="35"/>
      <c r="TS34" s="35"/>
      <c r="TT34" s="35"/>
      <c r="TU34" s="35"/>
      <c r="TV34" s="35"/>
      <c r="TW34" s="35"/>
      <c r="TX34" s="35"/>
      <c r="TY34" s="35"/>
      <c r="TZ34" s="35"/>
      <c r="UA34" s="54"/>
      <c r="UB34" s="35"/>
      <c r="UC34" s="35"/>
      <c r="UD34" s="54"/>
      <c r="UF34" s="55"/>
      <c r="UG34" s="35"/>
      <c r="UH34" s="35"/>
      <c r="UI34" s="35"/>
      <c r="UJ34" s="35"/>
      <c r="UK34" s="35"/>
      <c r="UL34" s="35"/>
      <c r="UM34" s="35"/>
      <c r="UN34" s="35"/>
      <c r="UO34" s="35"/>
      <c r="UP34" s="35"/>
      <c r="UQ34" s="35"/>
      <c r="UR34" s="35"/>
      <c r="US34" s="35"/>
      <c r="UT34" s="35"/>
      <c r="UU34" s="35"/>
      <c r="UV34" s="35"/>
      <c r="UW34" s="35"/>
      <c r="UX34" s="35"/>
      <c r="UY34" s="35"/>
      <c r="UZ34" s="54"/>
      <c r="VA34" s="35"/>
      <c r="VB34" s="35"/>
      <c r="VC34" s="54"/>
      <c r="VE34" s="55"/>
      <c r="VF34" s="35"/>
      <c r="VG34" s="35"/>
      <c r="VH34" s="35"/>
      <c r="VI34" s="35"/>
      <c r="VJ34" s="35"/>
      <c r="VK34" s="35"/>
      <c r="VL34" s="35"/>
      <c r="VM34" s="35"/>
      <c r="VN34" s="35"/>
      <c r="VO34" s="35"/>
      <c r="VP34" s="35"/>
      <c r="VQ34" s="35"/>
      <c r="VR34" s="35"/>
      <c r="VS34" s="35"/>
      <c r="VT34" s="35"/>
      <c r="VU34" s="35"/>
      <c r="VV34" s="35"/>
      <c r="VW34" s="35"/>
      <c r="VX34" s="35"/>
      <c r="VY34" s="54"/>
      <c r="VZ34" s="35"/>
      <c r="WA34" s="35"/>
      <c r="WB34" s="54"/>
    </row>
    <row r="35" spans="1:600" x14ac:dyDescent="0.2">
      <c r="A35" s="56">
        <v>45107</v>
      </c>
      <c r="B35" s="55">
        <v>6934169.2999999998</v>
      </c>
      <c r="C35" s="35">
        <v>626096.17000000004</v>
      </c>
      <c r="D35" s="35"/>
      <c r="E35" s="35"/>
      <c r="F35" s="35"/>
      <c r="G35" s="35"/>
      <c r="H35" s="35"/>
      <c r="I35" s="35"/>
      <c r="J35" s="35"/>
      <c r="K35" s="35"/>
      <c r="L35" s="35"/>
      <c r="M35" s="35">
        <v>9389.2800000000007</v>
      </c>
      <c r="N35" s="35">
        <v>0</v>
      </c>
      <c r="O35" s="35">
        <v>75790.23</v>
      </c>
      <c r="P35" s="35">
        <v>626096.17000000004</v>
      </c>
      <c r="Q35" s="35">
        <v>561759.69999999995</v>
      </c>
      <c r="R35" s="35">
        <v>64336.47</v>
      </c>
      <c r="S35" s="35">
        <v>6372409.5999999996</v>
      </c>
      <c r="T35" s="35"/>
      <c r="U35" s="35"/>
      <c r="V35" s="54">
        <v>626096.17000000004</v>
      </c>
      <c r="W35" s="35">
        <v>6860890.8499999996</v>
      </c>
      <c r="X35" s="35">
        <v>615000.18000000005</v>
      </c>
      <c r="Y35" s="54">
        <v>6245890.6699999999</v>
      </c>
      <c r="AA35" s="55">
        <v>71502.2</v>
      </c>
      <c r="AB35" s="35">
        <v>71555.23</v>
      </c>
      <c r="AC35" s="35"/>
      <c r="AD35" s="35"/>
      <c r="AE35" s="35"/>
      <c r="AF35" s="35"/>
      <c r="AG35" s="35"/>
      <c r="AH35" s="35"/>
      <c r="AI35" s="35"/>
      <c r="AJ35" s="35"/>
      <c r="AK35" s="35"/>
      <c r="AL35" s="35">
        <v>0</v>
      </c>
      <c r="AM35" s="35">
        <v>0</v>
      </c>
      <c r="AN35" s="35">
        <v>4125.18</v>
      </c>
      <c r="AO35" s="35">
        <v>71555.23</v>
      </c>
      <c r="AP35" s="35">
        <v>71502.2</v>
      </c>
      <c r="AQ35" s="35">
        <v>53.03</v>
      </c>
      <c r="AR35" s="35">
        <v>0</v>
      </c>
      <c r="AS35" s="35"/>
      <c r="AT35" s="35"/>
      <c r="AU35" s="54">
        <v>71555.23</v>
      </c>
      <c r="AV35" s="35">
        <v>71237.91</v>
      </c>
      <c r="AW35" s="35">
        <v>71237.91</v>
      </c>
      <c r="AX35" s="54">
        <v>0</v>
      </c>
      <c r="AZ35" s="55">
        <v>144740.85999999999</v>
      </c>
      <c r="BA35" s="35">
        <v>8564.82</v>
      </c>
      <c r="BB35" s="35"/>
      <c r="BC35" s="35"/>
      <c r="BD35" s="35"/>
      <c r="BE35" s="35"/>
      <c r="BF35" s="35"/>
      <c r="BG35" s="35"/>
      <c r="BH35" s="35"/>
      <c r="BI35" s="35"/>
      <c r="BJ35" s="35"/>
      <c r="BK35" s="35">
        <v>108.87</v>
      </c>
      <c r="BL35" s="35">
        <v>0</v>
      </c>
      <c r="BM35" s="35">
        <v>1338.06</v>
      </c>
      <c r="BN35" s="35">
        <v>8564.82</v>
      </c>
      <c r="BO35" s="35">
        <v>7221.05</v>
      </c>
      <c r="BP35" s="35">
        <v>1343.77</v>
      </c>
      <c r="BQ35" s="35">
        <v>137519.82</v>
      </c>
      <c r="BR35" s="35"/>
      <c r="BS35" s="35"/>
      <c r="BT35" s="54">
        <v>8564.82</v>
      </c>
      <c r="BU35" s="35">
        <v>141517</v>
      </c>
      <c r="BV35" s="35">
        <v>10168.89</v>
      </c>
      <c r="BW35" s="54">
        <v>131348.10999999999</v>
      </c>
      <c r="BY35" s="55">
        <v>617053.16</v>
      </c>
      <c r="BZ35" s="35">
        <v>36513.18</v>
      </c>
      <c r="CA35" s="35"/>
      <c r="CB35" s="35"/>
      <c r="CC35" s="35"/>
      <c r="CD35" s="35"/>
      <c r="CE35" s="35"/>
      <c r="CF35" s="35"/>
      <c r="CG35" s="35"/>
      <c r="CH35" s="35"/>
      <c r="CI35" s="35"/>
      <c r="CJ35" s="35">
        <v>464.13</v>
      </c>
      <c r="CK35" s="35">
        <v>0</v>
      </c>
      <c r="CL35" s="35">
        <v>5704.35</v>
      </c>
      <c r="CM35" s="35">
        <v>36513.18</v>
      </c>
      <c r="CN35" s="71">
        <v>30784.46</v>
      </c>
      <c r="CO35" s="35">
        <v>5728.72</v>
      </c>
      <c r="CP35" s="35">
        <v>586268.69999999995</v>
      </c>
      <c r="CQ35" s="35"/>
      <c r="CR35" s="35"/>
      <c r="CS35" s="54">
        <v>36513.18</v>
      </c>
      <c r="CT35" s="35">
        <v>603309.31000000006</v>
      </c>
      <c r="CU35" s="35">
        <v>43351.57</v>
      </c>
      <c r="CV35" s="54">
        <v>559957.74</v>
      </c>
      <c r="CX35" s="55">
        <v>149115.9</v>
      </c>
      <c r="CY35" s="35">
        <v>32268.78</v>
      </c>
      <c r="CZ35" s="35"/>
      <c r="DA35" s="35"/>
      <c r="DB35" s="35"/>
      <c r="DC35" s="35"/>
      <c r="DD35" s="35"/>
      <c r="DE35" s="35"/>
      <c r="DF35" s="35"/>
      <c r="DG35" s="35"/>
      <c r="DH35" s="35"/>
      <c r="DI35" s="35">
        <v>93.52</v>
      </c>
      <c r="DJ35" s="35">
        <v>0</v>
      </c>
      <c r="DK35" s="35">
        <v>1258.8499999999999</v>
      </c>
      <c r="DL35" s="35">
        <v>32268.78</v>
      </c>
      <c r="DM35" s="35">
        <v>30985.4</v>
      </c>
      <c r="DN35" s="35">
        <v>1283.3800000000001</v>
      </c>
      <c r="DO35" s="35">
        <v>118130.5</v>
      </c>
      <c r="DP35" s="35"/>
      <c r="DQ35" s="35"/>
      <c r="DR35" s="54">
        <v>32268.78</v>
      </c>
      <c r="DS35" s="35">
        <v>145221.68</v>
      </c>
      <c r="DT35" s="35">
        <v>33491.230000000003</v>
      </c>
      <c r="DU35" s="54">
        <v>111730.45</v>
      </c>
      <c r="DW35" s="55">
        <v>34977.800000000003</v>
      </c>
      <c r="DX35" s="35">
        <v>7569.22</v>
      </c>
      <c r="DY35" s="35"/>
      <c r="DZ35" s="35"/>
      <c r="EA35" s="35"/>
      <c r="EB35" s="35"/>
      <c r="EC35" s="35"/>
      <c r="ED35" s="35"/>
      <c r="EE35" s="35"/>
      <c r="EF35" s="35"/>
      <c r="EG35" s="35"/>
      <c r="EH35" s="35">
        <v>21.94</v>
      </c>
      <c r="EI35" s="35">
        <v>0</v>
      </c>
      <c r="EJ35" s="35">
        <v>295.27999999999997</v>
      </c>
      <c r="EK35" s="35">
        <v>7569.22</v>
      </c>
      <c r="EL35" s="35">
        <v>7268.18</v>
      </c>
      <c r="EM35" s="35">
        <v>301.04000000000002</v>
      </c>
      <c r="EN35" s="35">
        <v>27709.62</v>
      </c>
      <c r="EO35" s="35"/>
      <c r="EP35" s="35"/>
      <c r="EQ35" s="54">
        <v>7569.22</v>
      </c>
      <c r="ER35" s="35">
        <v>34064.339999999997</v>
      </c>
      <c r="ES35" s="35">
        <v>7855.97</v>
      </c>
      <c r="ET35" s="54">
        <v>26208.38</v>
      </c>
      <c r="EV35" s="55">
        <v>193844.77</v>
      </c>
      <c r="EW35" s="35">
        <v>36168.1</v>
      </c>
      <c r="EX35" s="35"/>
      <c r="EY35" s="35"/>
      <c r="EZ35" s="35"/>
      <c r="FA35" s="35"/>
      <c r="FB35" s="35"/>
      <c r="FC35" s="35"/>
      <c r="FD35" s="35"/>
      <c r="FE35" s="35"/>
      <c r="FF35" s="35"/>
      <c r="FG35" s="35">
        <v>126.17</v>
      </c>
      <c r="FH35" s="35">
        <v>0</v>
      </c>
      <c r="FI35" s="35">
        <v>1665.08</v>
      </c>
      <c r="FJ35" s="35">
        <v>36168.1</v>
      </c>
      <c r="FK35" s="35">
        <v>34475.74</v>
      </c>
      <c r="FL35" s="35">
        <v>1692.37</v>
      </c>
      <c r="FM35" s="35">
        <v>159369.03</v>
      </c>
      <c r="FN35" s="35"/>
      <c r="FO35" s="35"/>
      <c r="FP35" s="54">
        <v>36168.1</v>
      </c>
      <c r="FQ35" s="35">
        <v>190294.99</v>
      </c>
      <c r="FR35" s="35">
        <v>36831.29</v>
      </c>
      <c r="FS35" s="54">
        <v>153463.70000000001</v>
      </c>
      <c r="FU35" s="55">
        <v>45469.760000000002</v>
      </c>
      <c r="FV35" s="35">
        <v>8483.8799999999992</v>
      </c>
      <c r="FW35" s="35"/>
      <c r="FX35" s="35"/>
      <c r="FY35" s="35"/>
      <c r="FZ35" s="35"/>
      <c r="GA35" s="35"/>
      <c r="GB35" s="35"/>
      <c r="GC35" s="35"/>
      <c r="GD35" s="35"/>
      <c r="GE35" s="35"/>
      <c r="GF35" s="35">
        <v>29.59</v>
      </c>
      <c r="GG35" s="35">
        <v>0</v>
      </c>
      <c r="GH35" s="35">
        <v>390.57</v>
      </c>
      <c r="GI35" s="35">
        <v>8483.8799999999992</v>
      </c>
      <c r="GJ35" s="35">
        <v>8086.9</v>
      </c>
      <c r="GK35" s="35">
        <v>396.98</v>
      </c>
      <c r="GL35" s="35">
        <v>37382.86</v>
      </c>
      <c r="GM35" s="35"/>
      <c r="GN35" s="35"/>
      <c r="GO35" s="54">
        <v>8483.8799999999992</v>
      </c>
      <c r="GP35" s="35">
        <v>44637.1</v>
      </c>
      <c r="GQ35" s="35">
        <v>8639.44</v>
      </c>
      <c r="GR35" s="54">
        <v>35997.660000000003</v>
      </c>
      <c r="GT35" s="55">
        <v>2027060.95</v>
      </c>
      <c r="GU35" s="35">
        <v>169197.84</v>
      </c>
      <c r="GV35" s="35"/>
      <c r="GW35" s="35"/>
      <c r="GX35" s="35"/>
      <c r="GY35" s="35"/>
      <c r="GZ35" s="35"/>
      <c r="HA35" s="35"/>
      <c r="HB35" s="35"/>
      <c r="HC35" s="35"/>
      <c r="HD35" s="35"/>
      <c r="HE35" s="35">
        <v>0</v>
      </c>
      <c r="HF35" s="35">
        <v>0</v>
      </c>
      <c r="HG35" s="35">
        <v>41698.49</v>
      </c>
      <c r="HH35" s="35">
        <v>169197.84</v>
      </c>
      <c r="HI35" s="35">
        <v>127491.8</v>
      </c>
      <c r="HJ35" s="35">
        <v>41706.04</v>
      </c>
      <c r="HK35" s="35">
        <v>1899569.14</v>
      </c>
      <c r="HL35" s="35"/>
      <c r="HM35" s="35"/>
      <c r="HN35" s="54">
        <v>169197.84</v>
      </c>
      <c r="HO35" s="35">
        <v>2006930.76</v>
      </c>
      <c r="HP35" s="35">
        <v>145079.32999999999</v>
      </c>
      <c r="HQ35" s="54">
        <v>1861851.43</v>
      </c>
      <c r="HS35" s="5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54"/>
      <c r="IN35" s="35"/>
      <c r="IO35" s="35"/>
      <c r="IP35" s="54"/>
      <c r="IR35" s="55">
        <v>167237.9</v>
      </c>
      <c r="IS35" s="35">
        <v>12910.1</v>
      </c>
      <c r="IT35" s="35"/>
      <c r="IU35" s="35"/>
      <c r="IV35" s="35"/>
      <c r="IW35" s="35"/>
      <c r="IX35" s="35"/>
      <c r="IY35" s="35"/>
      <c r="IZ35" s="35"/>
      <c r="JA35" s="35"/>
      <c r="JB35" s="35"/>
      <c r="JC35" s="35">
        <v>123.4</v>
      </c>
      <c r="JD35" s="35">
        <v>0</v>
      </c>
      <c r="JE35" s="35">
        <v>1530.94</v>
      </c>
      <c r="JF35" s="35">
        <v>12910.1</v>
      </c>
      <c r="JG35" s="35">
        <v>11370.16</v>
      </c>
      <c r="JH35" s="35">
        <v>1539.95</v>
      </c>
      <c r="JI35" s="35">
        <v>155867.74</v>
      </c>
      <c r="JJ35" s="35"/>
      <c r="JK35" s="35"/>
      <c r="JL35" s="54">
        <v>12910.1</v>
      </c>
      <c r="JM35" s="35">
        <v>163449.51</v>
      </c>
      <c r="JN35" s="35">
        <v>14692.09</v>
      </c>
      <c r="JO35" s="54">
        <v>148757.42000000001</v>
      </c>
      <c r="JQ35" s="55">
        <v>712961.55</v>
      </c>
      <c r="JR35" s="35">
        <v>55037.8</v>
      </c>
      <c r="JS35" s="35"/>
      <c r="JT35" s="35"/>
      <c r="JU35" s="35"/>
      <c r="JV35" s="35"/>
      <c r="JW35" s="35"/>
      <c r="JX35" s="35"/>
      <c r="JY35" s="35"/>
      <c r="JZ35" s="35"/>
      <c r="KA35" s="35"/>
      <c r="KB35" s="35">
        <v>526.04999999999995</v>
      </c>
      <c r="KC35" s="35">
        <v>0</v>
      </c>
      <c r="KD35" s="35">
        <v>6526.66</v>
      </c>
      <c r="KE35" s="35">
        <v>55037.8</v>
      </c>
      <c r="KF35" s="35">
        <v>48472.77</v>
      </c>
      <c r="KG35" s="35">
        <v>6565.03</v>
      </c>
      <c r="KH35" s="35">
        <v>664488.79</v>
      </c>
      <c r="KI35" s="35"/>
      <c r="KJ35" s="35"/>
      <c r="KK35" s="54">
        <v>55037.8</v>
      </c>
      <c r="KL35" s="35">
        <v>696811.08</v>
      </c>
      <c r="KM35" s="35">
        <v>62634.7</v>
      </c>
      <c r="KN35" s="54">
        <v>634176.38</v>
      </c>
      <c r="KP35" s="55">
        <v>4495.46</v>
      </c>
      <c r="KQ35" s="35">
        <v>1802.54</v>
      </c>
      <c r="KR35" s="35"/>
      <c r="KS35" s="35"/>
      <c r="KT35" s="35"/>
      <c r="KU35" s="35"/>
      <c r="KV35" s="35"/>
      <c r="KW35" s="35"/>
      <c r="KX35" s="35"/>
      <c r="KY35" s="35"/>
      <c r="KZ35" s="35"/>
      <c r="LA35" s="35">
        <v>2.02</v>
      </c>
      <c r="LB35" s="35">
        <v>0</v>
      </c>
      <c r="LC35" s="35">
        <v>31.59</v>
      </c>
      <c r="LD35" s="35">
        <v>1802.54</v>
      </c>
      <c r="LE35" s="35">
        <v>1769.63</v>
      </c>
      <c r="LF35" s="35">
        <v>32.9</v>
      </c>
      <c r="LG35" s="35">
        <v>2725.83</v>
      </c>
      <c r="LH35" s="35"/>
      <c r="LI35" s="35"/>
      <c r="LJ35" s="54">
        <v>1802.54</v>
      </c>
      <c r="LK35" s="35">
        <v>4369.3999999999996</v>
      </c>
      <c r="LL35" s="35">
        <v>1747.76</v>
      </c>
      <c r="LM35" s="54">
        <v>2621.64</v>
      </c>
      <c r="LO35" s="55">
        <v>199843.59</v>
      </c>
      <c r="LP35" s="35">
        <v>80131</v>
      </c>
      <c r="LQ35" s="35"/>
      <c r="LR35" s="35"/>
      <c r="LS35" s="35"/>
      <c r="LT35" s="35"/>
      <c r="LU35" s="35"/>
      <c r="LV35" s="35"/>
      <c r="LW35" s="35"/>
      <c r="LX35" s="35"/>
      <c r="LY35" s="35"/>
      <c r="LZ35" s="35">
        <v>89.87</v>
      </c>
      <c r="MA35" s="35">
        <v>0</v>
      </c>
      <c r="MB35" s="35">
        <v>1404.41</v>
      </c>
      <c r="MC35" s="35">
        <v>80131</v>
      </c>
      <c r="MD35" s="35">
        <v>78668.240000000005</v>
      </c>
      <c r="ME35" s="35">
        <v>1462.76</v>
      </c>
      <c r="MF35" s="35">
        <v>121175.35</v>
      </c>
      <c r="MG35" s="35"/>
      <c r="MH35" s="35"/>
      <c r="MI35" s="54">
        <v>80131</v>
      </c>
      <c r="MJ35" s="35">
        <v>194239.81</v>
      </c>
      <c r="MK35" s="35">
        <v>77695.92</v>
      </c>
      <c r="ML35" s="54">
        <v>116543.89</v>
      </c>
      <c r="MN35" s="55">
        <v>11513.32</v>
      </c>
      <c r="MO35" s="35">
        <v>3342.24</v>
      </c>
      <c r="MP35" s="35"/>
      <c r="MQ35" s="35"/>
      <c r="MR35" s="35"/>
      <c r="MS35" s="35"/>
      <c r="MT35" s="35"/>
      <c r="MU35" s="35"/>
      <c r="MV35" s="35"/>
      <c r="MW35" s="35"/>
      <c r="MX35" s="35"/>
      <c r="MY35" s="35">
        <v>6.13</v>
      </c>
      <c r="MZ35" s="35">
        <v>0</v>
      </c>
      <c r="NA35" s="35">
        <v>86.81</v>
      </c>
      <c r="NB35" s="35">
        <v>3342.24</v>
      </c>
      <c r="NC35" s="35">
        <v>3253.02</v>
      </c>
      <c r="ND35" s="35">
        <v>89.22</v>
      </c>
      <c r="NE35" s="35">
        <v>8260.2999999999993</v>
      </c>
      <c r="NF35" s="35"/>
      <c r="NG35" s="35"/>
      <c r="NH35" s="54">
        <v>3342.24</v>
      </c>
      <c r="NI35" s="35">
        <v>11471.02</v>
      </c>
      <c r="NJ35" s="35">
        <v>3277.44</v>
      </c>
      <c r="NK35" s="54">
        <v>8193.59</v>
      </c>
      <c r="NM35" s="55">
        <v>25904.97</v>
      </c>
      <c r="NN35" s="35">
        <v>7520.04</v>
      </c>
      <c r="NO35" s="35"/>
      <c r="NP35" s="35"/>
      <c r="NQ35" s="35"/>
      <c r="NR35" s="35"/>
      <c r="NS35" s="35"/>
      <c r="NT35" s="35"/>
      <c r="NU35" s="35"/>
      <c r="NV35" s="35"/>
      <c r="NW35" s="35"/>
      <c r="NX35" s="35">
        <v>13.78</v>
      </c>
      <c r="NY35" s="35">
        <v>0</v>
      </c>
      <c r="NZ35" s="35">
        <v>195.32</v>
      </c>
      <c r="OA35" s="35">
        <v>7520.04</v>
      </c>
      <c r="OB35" s="35">
        <v>7319.29</v>
      </c>
      <c r="OC35" s="35">
        <v>200.75</v>
      </c>
      <c r="OD35" s="35">
        <v>18585.68</v>
      </c>
      <c r="OE35" s="35"/>
      <c r="OF35" s="35"/>
      <c r="OG35" s="54">
        <v>7520.04</v>
      </c>
      <c r="OH35" s="35">
        <v>25809.8</v>
      </c>
      <c r="OI35" s="35">
        <v>7374.23</v>
      </c>
      <c r="OJ35" s="54">
        <v>18435.57</v>
      </c>
      <c r="OL35" s="55">
        <v>250414.72</v>
      </c>
      <c r="OM35" s="35">
        <v>72693.72</v>
      </c>
      <c r="ON35" s="35"/>
      <c r="OO35" s="35"/>
      <c r="OP35" s="35"/>
      <c r="OQ35" s="35"/>
      <c r="OR35" s="35"/>
      <c r="OS35" s="35"/>
      <c r="OT35" s="35"/>
      <c r="OU35" s="35"/>
      <c r="OV35" s="35"/>
      <c r="OW35" s="35">
        <v>133.25</v>
      </c>
      <c r="OX35" s="35">
        <v>0</v>
      </c>
      <c r="OY35" s="35">
        <v>1888.07</v>
      </c>
      <c r="OZ35" s="35">
        <v>72693.72</v>
      </c>
      <c r="PA35" s="35">
        <v>70753.179999999993</v>
      </c>
      <c r="PB35" s="35">
        <v>1940.54</v>
      </c>
      <c r="PC35" s="35">
        <v>179661.54</v>
      </c>
      <c r="PD35" s="35"/>
      <c r="PE35" s="35"/>
      <c r="PF35" s="54">
        <v>72693.72</v>
      </c>
      <c r="PG35" s="35">
        <v>249494.74</v>
      </c>
      <c r="PH35" s="35">
        <v>71284.210000000006</v>
      </c>
      <c r="PI35" s="54">
        <v>178210.53</v>
      </c>
      <c r="PK35" s="55">
        <v>1708524.29</v>
      </c>
      <c r="PL35" s="35">
        <v>16753.259999999998</v>
      </c>
      <c r="PM35" s="35"/>
      <c r="PN35" s="35"/>
      <c r="PO35" s="35"/>
      <c r="PP35" s="35"/>
      <c r="PQ35" s="35"/>
      <c r="PR35" s="35"/>
      <c r="PS35" s="35"/>
      <c r="PT35" s="35"/>
      <c r="PU35" s="35"/>
      <c r="PV35" s="35">
        <v>5737.92</v>
      </c>
      <c r="PW35" s="35">
        <v>0</v>
      </c>
      <c r="PX35" s="35">
        <v>5737.92</v>
      </c>
      <c r="PY35" s="35">
        <v>16753.259999999998</v>
      </c>
      <c r="PZ35" s="35">
        <v>16753.259999999998</v>
      </c>
      <c r="QA35" s="35">
        <v>0</v>
      </c>
      <c r="QB35" s="35">
        <v>1691771.03</v>
      </c>
      <c r="QC35" s="35"/>
      <c r="QD35" s="35"/>
      <c r="QE35" s="54">
        <v>16753.259999999998</v>
      </c>
      <c r="QF35" s="35">
        <v>1708524.29</v>
      </c>
      <c r="QG35" s="35">
        <v>14728.66</v>
      </c>
      <c r="QH35" s="54">
        <v>1693795.63</v>
      </c>
      <c r="QJ35" s="55">
        <v>569508.1</v>
      </c>
      <c r="QK35" s="35">
        <v>5584.42</v>
      </c>
      <c r="QL35" s="35"/>
      <c r="QM35" s="35"/>
      <c r="QN35" s="35"/>
      <c r="QO35" s="35"/>
      <c r="QP35" s="35"/>
      <c r="QQ35" s="35"/>
      <c r="QR35" s="35"/>
      <c r="QS35" s="35"/>
      <c r="QT35" s="35"/>
      <c r="QU35" s="35">
        <v>1912.64</v>
      </c>
      <c r="QV35" s="35">
        <v>0</v>
      </c>
      <c r="QW35" s="35">
        <v>1912.64</v>
      </c>
      <c r="QX35" s="35">
        <v>5584.42</v>
      </c>
      <c r="QY35" s="35">
        <v>5584.42</v>
      </c>
      <c r="QZ35" s="35">
        <v>0</v>
      </c>
      <c r="RA35" s="35">
        <v>563923.68000000005</v>
      </c>
      <c r="RB35" s="35"/>
      <c r="RC35" s="35"/>
      <c r="RD35" s="54">
        <v>5584.42</v>
      </c>
      <c r="RE35" s="35">
        <v>569508.1</v>
      </c>
      <c r="RF35" s="35">
        <v>4909.55</v>
      </c>
      <c r="RG35" s="54">
        <v>564598.54</v>
      </c>
      <c r="RI35" s="5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54"/>
      <c r="SD35" s="35"/>
      <c r="SE35" s="35"/>
      <c r="SF35" s="54"/>
      <c r="SH35" s="55"/>
      <c r="SI35" s="35"/>
      <c r="SJ35" s="35"/>
      <c r="SK35" s="35"/>
      <c r="SL35" s="35"/>
      <c r="SM35" s="35"/>
      <c r="SN35" s="35"/>
      <c r="SO35" s="35"/>
      <c r="SP35" s="35"/>
      <c r="SQ35" s="35"/>
      <c r="SR35" s="35"/>
      <c r="SS35" s="35"/>
      <c r="ST35" s="35"/>
      <c r="SU35" s="35"/>
      <c r="SV35" s="35"/>
      <c r="SW35" s="35"/>
      <c r="SX35" s="35"/>
      <c r="SY35" s="35"/>
      <c r="SZ35" s="35"/>
      <c r="TA35" s="35"/>
      <c r="TB35" s="54"/>
      <c r="TC35" s="35"/>
      <c r="TD35" s="35"/>
      <c r="TE35" s="54"/>
      <c r="TG35" s="55"/>
      <c r="TH35" s="35"/>
      <c r="TI35" s="35"/>
      <c r="TJ35" s="35"/>
      <c r="TK35" s="35"/>
      <c r="TL35" s="35"/>
      <c r="TM35" s="35"/>
      <c r="TN35" s="35"/>
      <c r="TO35" s="35"/>
      <c r="TP35" s="35"/>
      <c r="TQ35" s="35"/>
      <c r="TR35" s="35"/>
      <c r="TS35" s="35"/>
      <c r="TT35" s="35"/>
      <c r="TU35" s="35"/>
      <c r="TV35" s="35"/>
      <c r="TW35" s="35"/>
      <c r="TX35" s="35"/>
      <c r="TY35" s="35"/>
      <c r="TZ35" s="35"/>
      <c r="UA35" s="54"/>
      <c r="UB35" s="35"/>
      <c r="UC35" s="35"/>
      <c r="UD35" s="54"/>
      <c r="UF35" s="55"/>
      <c r="UG35" s="35"/>
      <c r="UH35" s="35"/>
      <c r="UI35" s="35"/>
      <c r="UJ35" s="35"/>
      <c r="UK35" s="35"/>
      <c r="UL35" s="35"/>
      <c r="UM35" s="35"/>
      <c r="UN35" s="35"/>
      <c r="UO35" s="35"/>
      <c r="UP35" s="35"/>
      <c r="UQ35" s="35"/>
      <c r="UR35" s="35"/>
      <c r="US35" s="35"/>
      <c r="UT35" s="35"/>
      <c r="UU35" s="35"/>
      <c r="UV35" s="35"/>
      <c r="UW35" s="35"/>
      <c r="UX35" s="35"/>
      <c r="UY35" s="35"/>
      <c r="UZ35" s="54"/>
      <c r="VA35" s="35"/>
      <c r="VB35" s="35"/>
      <c r="VC35" s="54"/>
      <c r="VE35" s="55"/>
      <c r="VF35" s="35"/>
      <c r="VG35" s="35"/>
      <c r="VH35" s="35"/>
      <c r="VI35" s="35"/>
      <c r="VJ35" s="35"/>
      <c r="VK35" s="35"/>
      <c r="VL35" s="35"/>
      <c r="VM35" s="35"/>
      <c r="VN35" s="35"/>
      <c r="VO35" s="35"/>
      <c r="VP35" s="35"/>
      <c r="VQ35" s="35"/>
      <c r="VR35" s="35"/>
      <c r="VS35" s="35"/>
      <c r="VT35" s="35"/>
      <c r="VU35" s="35"/>
      <c r="VV35" s="35"/>
      <c r="VW35" s="35"/>
      <c r="VX35" s="35"/>
      <c r="VY35" s="54"/>
      <c r="VZ35" s="35"/>
      <c r="WA35" s="35"/>
      <c r="WB35" s="54"/>
    </row>
    <row r="36" spans="1:600" x14ac:dyDescent="0.2">
      <c r="A36" s="56">
        <v>45473</v>
      </c>
      <c r="B36" s="55">
        <v>27628136.879999999</v>
      </c>
      <c r="C36" s="35">
        <v>1328998.3</v>
      </c>
      <c r="D36" s="35"/>
      <c r="E36" s="35"/>
      <c r="F36" s="35"/>
      <c r="G36" s="35"/>
      <c r="H36" s="35"/>
      <c r="I36" s="35"/>
      <c r="J36" s="35"/>
      <c r="K36" s="35"/>
      <c r="L36" s="35"/>
      <c r="M36" s="35">
        <v>8509.51</v>
      </c>
      <c r="N36" s="35">
        <v>0</v>
      </c>
      <c r="O36" s="35">
        <v>433486.55</v>
      </c>
      <c r="P36" s="35">
        <v>1328998.3</v>
      </c>
      <c r="Q36" s="35">
        <v>896983.28</v>
      </c>
      <c r="R36" s="35">
        <v>432015.02</v>
      </c>
      <c r="S36" s="35">
        <v>26731153.600000001</v>
      </c>
      <c r="T36" s="35"/>
      <c r="U36" s="35"/>
      <c r="V36" s="54">
        <v>1328998.3</v>
      </c>
      <c r="W36" s="35">
        <v>27501617.949999999</v>
      </c>
      <c r="X36" s="35">
        <v>1232132.08</v>
      </c>
      <c r="Y36" s="54">
        <v>26269485.870000001</v>
      </c>
      <c r="AA36" s="5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54"/>
      <c r="AV36" s="35"/>
      <c r="AW36" s="35"/>
      <c r="AX36" s="54"/>
      <c r="AZ36" s="55">
        <v>137519.82</v>
      </c>
      <c r="BA36" s="35">
        <v>8907.9599999999991</v>
      </c>
      <c r="BB36" s="35"/>
      <c r="BC36" s="35"/>
      <c r="BD36" s="35"/>
      <c r="BE36" s="35"/>
      <c r="BF36" s="35"/>
      <c r="BG36" s="35"/>
      <c r="BH36" s="35"/>
      <c r="BI36" s="35"/>
      <c r="BJ36" s="35"/>
      <c r="BK36" s="35">
        <v>102.83</v>
      </c>
      <c r="BL36" s="35">
        <v>0</v>
      </c>
      <c r="BM36" s="35">
        <v>1267.3399999999999</v>
      </c>
      <c r="BN36" s="35">
        <v>8907.9599999999991</v>
      </c>
      <c r="BO36" s="35">
        <v>7634.58</v>
      </c>
      <c r="BP36" s="35">
        <v>1273.3800000000001</v>
      </c>
      <c r="BQ36" s="35">
        <v>129885.24</v>
      </c>
      <c r="BR36" s="35"/>
      <c r="BS36" s="35"/>
      <c r="BT36" s="54">
        <v>8907.9599999999991</v>
      </c>
      <c r="BU36" s="35">
        <v>131348.10999999999</v>
      </c>
      <c r="BV36" s="35">
        <v>10168.89</v>
      </c>
      <c r="BW36" s="54">
        <v>121179.23</v>
      </c>
      <c r="BY36" s="55">
        <v>586268.69999999995</v>
      </c>
      <c r="BZ36" s="35">
        <v>37976.04</v>
      </c>
      <c r="CA36" s="35"/>
      <c r="CB36" s="35"/>
      <c r="CC36" s="35"/>
      <c r="CD36" s="35"/>
      <c r="CE36" s="35"/>
      <c r="CF36" s="35"/>
      <c r="CG36" s="35"/>
      <c r="CH36" s="35"/>
      <c r="CI36" s="35"/>
      <c r="CJ36" s="35">
        <v>438.36</v>
      </c>
      <c r="CK36" s="35">
        <v>0</v>
      </c>
      <c r="CL36" s="35">
        <v>5402.86</v>
      </c>
      <c r="CM36" s="35">
        <v>37976.04</v>
      </c>
      <c r="CN36" s="35">
        <v>32547.41</v>
      </c>
      <c r="CO36" s="35">
        <v>5428.63</v>
      </c>
      <c r="CP36" s="35">
        <v>553721.29</v>
      </c>
      <c r="CQ36" s="35"/>
      <c r="CR36" s="35"/>
      <c r="CS36" s="54">
        <v>37976.04</v>
      </c>
      <c r="CT36" s="35">
        <v>559957.74</v>
      </c>
      <c r="CU36" s="35">
        <v>43351.57</v>
      </c>
      <c r="CV36" s="54">
        <v>516606.18</v>
      </c>
      <c r="CX36" s="55">
        <v>118130.5</v>
      </c>
      <c r="CY36" s="35">
        <v>33560.730000000003</v>
      </c>
      <c r="CZ36" s="35"/>
      <c r="DA36" s="35"/>
      <c r="DB36" s="35"/>
      <c r="DC36" s="35"/>
      <c r="DD36" s="35"/>
      <c r="DE36" s="35"/>
      <c r="DF36" s="35"/>
      <c r="DG36" s="35"/>
      <c r="DH36" s="35"/>
      <c r="DI36" s="35">
        <v>67.73</v>
      </c>
      <c r="DJ36" s="35">
        <v>0</v>
      </c>
      <c r="DK36" s="35">
        <v>956.35</v>
      </c>
      <c r="DL36" s="35">
        <v>33560.730000000003</v>
      </c>
      <c r="DM36" s="35">
        <v>32578.58</v>
      </c>
      <c r="DN36" s="35">
        <v>982.15</v>
      </c>
      <c r="DO36" s="35">
        <v>85551.91</v>
      </c>
      <c r="DP36" s="35"/>
      <c r="DQ36" s="35"/>
      <c r="DR36" s="54">
        <v>33560.730000000003</v>
      </c>
      <c r="DS36" s="35">
        <v>111730.45</v>
      </c>
      <c r="DT36" s="35">
        <v>33491.230000000003</v>
      </c>
      <c r="DU36" s="54">
        <v>78239.23</v>
      </c>
      <c r="DW36" s="55">
        <v>27709.62</v>
      </c>
      <c r="DX36" s="35">
        <v>7872.27</v>
      </c>
      <c r="DY36" s="35"/>
      <c r="DZ36" s="35"/>
      <c r="EA36" s="35"/>
      <c r="EB36" s="35"/>
      <c r="EC36" s="35"/>
      <c r="ED36" s="35"/>
      <c r="EE36" s="35"/>
      <c r="EF36" s="35"/>
      <c r="EG36" s="35"/>
      <c r="EH36" s="35">
        <v>15.89</v>
      </c>
      <c r="EI36" s="35">
        <v>0</v>
      </c>
      <c r="EJ36" s="35">
        <v>224.33</v>
      </c>
      <c r="EK36" s="35">
        <v>7872.27</v>
      </c>
      <c r="EL36" s="35">
        <v>7641.89</v>
      </c>
      <c r="EM36" s="35">
        <v>230.38</v>
      </c>
      <c r="EN36" s="35">
        <v>20067.73</v>
      </c>
      <c r="EO36" s="35"/>
      <c r="EP36" s="35"/>
      <c r="EQ36" s="54">
        <v>7872.27</v>
      </c>
      <c r="ER36" s="35">
        <v>26208.38</v>
      </c>
      <c r="ES36" s="35">
        <v>7855.97</v>
      </c>
      <c r="ET36" s="54">
        <v>18352.41</v>
      </c>
      <c r="EV36" s="55">
        <v>159369.03</v>
      </c>
      <c r="EW36" s="35">
        <v>37253.120000000003</v>
      </c>
      <c r="EX36" s="35"/>
      <c r="EY36" s="35"/>
      <c r="EZ36" s="35"/>
      <c r="FA36" s="35"/>
      <c r="FB36" s="35"/>
      <c r="FC36" s="35"/>
      <c r="FD36" s="35"/>
      <c r="FE36" s="35"/>
      <c r="FF36" s="35"/>
      <c r="FG36" s="35">
        <v>97.75</v>
      </c>
      <c r="FH36" s="35">
        <v>0</v>
      </c>
      <c r="FI36" s="35">
        <v>1330.29</v>
      </c>
      <c r="FJ36" s="35">
        <v>37253.120000000003</v>
      </c>
      <c r="FK36" s="35">
        <v>35894.410000000003</v>
      </c>
      <c r="FL36" s="35">
        <v>1358.7</v>
      </c>
      <c r="FM36" s="35">
        <v>123474.62</v>
      </c>
      <c r="FN36" s="35"/>
      <c r="FO36" s="35"/>
      <c r="FP36" s="54">
        <v>37253.120000000003</v>
      </c>
      <c r="FQ36" s="35">
        <v>153463.70000000001</v>
      </c>
      <c r="FR36" s="35">
        <v>36831.29</v>
      </c>
      <c r="FS36" s="54">
        <v>116632.41</v>
      </c>
      <c r="FU36" s="55">
        <v>37382.86</v>
      </c>
      <c r="FV36" s="35">
        <v>8738.39</v>
      </c>
      <c r="FW36" s="35"/>
      <c r="FX36" s="35"/>
      <c r="FY36" s="35"/>
      <c r="FZ36" s="35"/>
      <c r="GA36" s="35"/>
      <c r="GB36" s="35"/>
      <c r="GC36" s="35"/>
      <c r="GD36" s="35"/>
      <c r="GE36" s="35"/>
      <c r="GF36" s="35">
        <v>22.93</v>
      </c>
      <c r="GG36" s="35">
        <v>0</v>
      </c>
      <c r="GH36" s="35">
        <v>312.04000000000002</v>
      </c>
      <c r="GI36" s="35">
        <v>8738.39</v>
      </c>
      <c r="GJ36" s="35">
        <v>8419.68</v>
      </c>
      <c r="GK36" s="35">
        <v>318.70999999999998</v>
      </c>
      <c r="GL36" s="35">
        <v>28963.18</v>
      </c>
      <c r="GM36" s="35"/>
      <c r="GN36" s="35"/>
      <c r="GO36" s="54">
        <v>8738.39</v>
      </c>
      <c r="GP36" s="35">
        <v>35997.660000000003</v>
      </c>
      <c r="GQ36" s="35">
        <v>8639.44</v>
      </c>
      <c r="GR36" s="54">
        <v>27358.22</v>
      </c>
      <c r="GT36" s="55">
        <v>1899569.14</v>
      </c>
      <c r="GU36" s="35">
        <v>169197.84</v>
      </c>
      <c r="GV36" s="35"/>
      <c r="GW36" s="35"/>
      <c r="GX36" s="35"/>
      <c r="GY36" s="35"/>
      <c r="GZ36" s="35"/>
      <c r="HA36" s="35"/>
      <c r="HB36" s="35"/>
      <c r="HC36" s="35"/>
      <c r="HD36" s="35"/>
      <c r="HE36" s="35">
        <v>0</v>
      </c>
      <c r="HF36" s="35">
        <v>0</v>
      </c>
      <c r="HG36" s="35">
        <v>39080.17</v>
      </c>
      <c r="HH36" s="35">
        <v>169197.84</v>
      </c>
      <c r="HI36" s="35">
        <v>130109.97</v>
      </c>
      <c r="HJ36" s="35">
        <v>39087.870000000003</v>
      </c>
      <c r="HK36" s="35">
        <v>1769459.17</v>
      </c>
      <c r="HL36" s="35"/>
      <c r="HM36" s="35"/>
      <c r="HN36" s="54">
        <v>169197.84</v>
      </c>
      <c r="HO36" s="35">
        <v>1861851.43</v>
      </c>
      <c r="HP36" s="35">
        <v>145079.32999999999</v>
      </c>
      <c r="HQ36" s="54">
        <v>1716772.1</v>
      </c>
      <c r="HS36" s="5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54"/>
      <c r="IN36" s="35"/>
      <c r="IO36" s="35"/>
      <c r="IP36" s="54"/>
      <c r="IR36" s="55">
        <v>155867.74</v>
      </c>
      <c r="IS36" s="35">
        <v>13432.96</v>
      </c>
      <c r="IT36" s="35"/>
      <c r="IU36" s="35"/>
      <c r="IV36" s="35"/>
      <c r="IW36" s="35"/>
      <c r="IX36" s="35"/>
      <c r="IY36" s="35"/>
      <c r="IZ36" s="35"/>
      <c r="JA36" s="35"/>
      <c r="JB36" s="35"/>
      <c r="JC36" s="35">
        <v>113.89</v>
      </c>
      <c r="JD36" s="35">
        <v>0</v>
      </c>
      <c r="JE36" s="35">
        <v>1419.7</v>
      </c>
      <c r="JF36" s="35">
        <v>13432.96</v>
      </c>
      <c r="JG36" s="35">
        <v>12003.76</v>
      </c>
      <c r="JH36" s="35">
        <v>1429.2</v>
      </c>
      <c r="JI36" s="35">
        <v>143863.98000000001</v>
      </c>
      <c r="JJ36" s="35"/>
      <c r="JK36" s="35"/>
      <c r="JL36" s="54">
        <v>13432.96</v>
      </c>
      <c r="JM36" s="35">
        <v>148757.42000000001</v>
      </c>
      <c r="JN36" s="35">
        <v>14692.09</v>
      </c>
      <c r="JO36" s="54">
        <v>134065.32999999999</v>
      </c>
      <c r="JQ36" s="55">
        <v>664488.79</v>
      </c>
      <c r="JR36" s="35">
        <v>57266.84</v>
      </c>
      <c r="JS36" s="35"/>
      <c r="JT36" s="35"/>
      <c r="JU36" s="35"/>
      <c r="JV36" s="35"/>
      <c r="JW36" s="35"/>
      <c r="JX36" s="35"/>
      <c r="JY36" s="35"/>
      <c r="JZ36" s="35"/>
      <c r="KA36" s="35"/>
      <c r="KB36" s="35">
        <v>485.54</v>
      </c>
      <c r="KC36" s="35">
        <v>0</v>
      </c>
      <c r="KD36" s="35">
        <v>6052.39</v>
      </c>
      <c r="KE36" s="35">
        <v>57266.84</v>
      </c>
      <c r="KF36" s="35">
        <v>51173.93</v>
      </c>
      <c r="KG36" s="35">
        <v>6092.9</v>
      </c>
      <c r="KH36" s="35">
        <v>613314.85</v>
      </c>
      <c r="KI36" s="35"/>
      <c r="KJ36" s="35"/>
      <c r="KK36" s="54">
        <v>57266.84</v>
      </c>
      <c r="KL36" s="35">
        <v>634176.38</v>
      </c>
      <c r="KM36" s="35">
        <v>62634.7</v>
      </c>
      <c r="KN36" s="54">
        <v>571541.67000000004</v>
      </c>
      <c r="KP36" s="55">
        <v>2725.83</v>
      </c>
      <c r="KQ36" s="35">
        <v>1830.05</v>
      </c>
      <c r="KR36" s="35"/>
      <c r="KS36" s="35"/>
      <c r="KT36" s="35"/>
      <c r="KU36" s="35"/>
      <c r="KV36" s="35"/>
      <c r="KW36" s="35"/>
      <c r="KX36" s="35"/>
      <c r="KY36" s="35"/>
      <c r="KZ36" s="35"/>
      <c r="LA36" s="35">
        <v>0.68</v>
      </c>
      <c r="LB36" s="35">
        <v>0</v>
      </c>
      <c r="LC36" s="35">
        <v>15.53</v>
      </c>
      <c r="LD36" s="35">
        <v>1830.05</v>
      </c>
      <c r="LE36" s="35">
        <v>1813.17</v>
      </c>
      <c r="LF36" s="35">
        <v>16.88</v>
      </c>
      <c r="LG36" s="35">
        <v>912.65</v>
      </c>
      <c r="LH36" s="35"/>
      <c r="LI36" s="35"/>
      <c r="LJ36" s="54">
        <v>1830.05</v>
      </c>
      <c r="LK36" s="35">
        <v>2621.64</v>
      </c>
      <c r="LL36" s="35">
        <v>1747.76</v>
      </c>
      <c r="LM36" s="54">
        <v>873.88</v>
      </c>
      <c r="LO36" s="55">
        <v>121175.35</v>
      </c>
      <c r="LP36" s="35">
        <v>81353.95</v>
      </c>
      <c r="LQ36" s="35"/>
      <c r="LR36" s="35"/>
      <c r="LS36" s="35"/>
      <c r="LT36" s="35"/>
      <c r="LU36" s="35"/>
      <c r="LV36" s="35"/>
      <c r="LW36" s="35"/>
      <c r="LX36" s="35"/>
      <c r="LY36" s="35"/>
      <c r="LZ36" s="35">
        <v>30.09</v>
      </c>
      <c r="MA36" s="35">
        <v>0</v>
      </c>
      <c r="MB36" s="35">
        <v>690.41</v>
      </c>
      <c r="MC36" s="35">
        <v>81353.95</v>
      </c>
      <c r="MD36" s="35">
        <v>80603.759999999995</v>
      </c>
      <c r="ME36" s="35">
        <v>750.19</v>
      </c>
      <c r="MF36" s="35">
        <v>40571.589999999997</v>
      </c>
      <c r="MG36" s="35"/>
      <c r="MH36" s="35"/>
      <c r="MI36" s="54">
        <v>81353.95</v>
      </c>
      <c r="MJ36" s="35">
        <v>116543.89</v>
      </c>
      <c r="MK36" s="35">
        <v>77695.92</v>
      </c>
      <c r="ML36" s="54">
        <v>38847.96</v>
      </c>
      <c r="MN36" s="55">
        <v>8260.2999999999993</v>
      </c>
      <c r="MO36" s="35">
        <v>3342.24</v>
      </c>
      <c r="MP36" s="35"/>
      <c r="MQ36" s="35"/>
      <c r="MR36" s="35"/>
      <c r="MS36" s="35"/>
      <c r="MT36" s="35"/>
      <c r="MU36" s="35"/>
      <c r="MV36" s="35"/>
      <c r="MW36" s="35"/>
      <c r="MX36" s="35"/>
      <c r="MY36" s="35">
        <v>3.69</v>
      </c>
      <c r="MZ36" s="35">
        <v>0</v>
      </c>
      <c r="NA36" s="35">
        <v>57.72</v>
      </c>
      <c r="NB36" s="35">
        <v>3342.24</v>
      </c>
      <c r="NC36" s="35">
        <v>3282.09</v>
      </c>
      <c r="ND36" s="35">
        <v>60.15</v>
      </c>
      <c r="NE36" s="35">
        <v>4978.21</v>
      </c>
      <c r="NF36" s="35"/>
      <c r="NG36" s="35"/>
      <c r="NH36" s="54">
        <v>3342.24</v>
      </c>
      <c r="NI36" s="35">
        <v>8193.59</v>
      </c>
      <c r="NJ36" s="35">
        <v>3277.44</v>
      </c>
      <c r="NK36" s="54">
        <v>4916.1499999999996</v>
      </c>
      <c r="NM36" s="55">
        <v>18585.68</v>
      </c>
      <c r="NN36" s="35">
        <v>7520.04</v>
      </c>
      <c r="NO36" s="35"/>
      <c r="NP36" s="35"/>
      <c r="NQ36" s="35"/>
      <c r="NR36" s="35"/>
      <c r="NS36" s="35"/>
      <c r="NT36" s="35"/>
      <c r="NU36" s="35"/>
      <c r="NV36" s="35"/>
      <c r="NW36" s="35"/>
      <c r="NX36" s="35">
        <v>8.31</v>
      </c>
      <c r="NY36" s="35">
        <v>0</v>
      </c>
      <c r="NZ36" s="35">
        <v>129.86000000000001</v>
      </c>
      <c r="OA36" s="35">
        <v>7520.04</v>
      </c>
      <c r="OB36" s="35">
        <v>7384.7</v>
      </c>
      <c r="OC36" s="35">
        <v>135.34</v>
      </c>
      <c r="OD36" s="35">
        <v>11200.97</v>
      </c>
      <c r="OE36" s="35"/>
      <c r="OF36" s="35"/>
      <c r="OG36" s="54">
        <v>7520.04</v>
      </c>
      <c r="OH36" s="35">
        <v>18435.57</v>
      </c>
      <c r="OI36" s="35">
        <v>7374.23</v>
      </c>
      <c r="OJ36" s="54">
        <v>11061.34</v>
      </c>
      <c r="OL36" s="55">
        <v>179661.54</v>
      </c>
      <c r="OM36" s="35">
        <v>72693.72</v>
      </c>
      <c r="ON36" s="35"/>
      <c r="OO36" s="35"/>
      <c r="OP36" s="35"/>
      <c r="OQ36" s="35"/>
      <c r="OR36" s="35"/>
      <c r="OS36" s="35"/>
      <c r="OT36" s="35"/>
      <c r="OU36" s="35"/>
      <c r="OV36" s="35"/>
      <c r="OW36" s="35">
        <v>80.3</v>
      </c>
      <c r="OX36" s="35">
        <v>0</v>
      </c>
      <c r="OY36" s="35">
        <v>1255.32</v>
      </c>
      <c r="OZ36" s="35">
        <v>72693.72</v>
      </c>
      <c r="PA36" s="35">
        <v>71385.460000000006</v>
      </c>
      <c r="PB36" s="35">
        <v>1308.26</v>
      </c>
      <c r="PC36" s="35">
        <v>108276.08</v>
      </c>
      <c r="PD36" s="35"/>
      <c r="PE36" s="35"/>
      <c r="PF36" s="54">
        <v>72693.72</v>
      </c>
      <c r="PG36" s="35">
        <v>178210.53</v>
      </c>
      <c r="PH36" s="35">
        <v>71284.210000000006</v>
      </c>
      <c r="PI36" s="54">
        <v>106926.32</v>
      </c>
      <c r="PK36" s="55">
        <v>1691771.03</v>
      </c>
      <c r="PL36" s="35">
        <v>201039.12</v>
      </c>
      <c r="PM36" s="35"/>
      <c r="PN36" s="35"/>
      <c r="PO36" s="35"/>
      <c r="PP36" s="35"/>
      <c r="PQ36" s="35"/>
      <c r="PR36" s="35"/>
      <c r="PS36" s="35"/>
      <c r="PT36" s="35"/>
      <c r="PU36" s="35"/>
      <c r="PV36" s="35">
        <v>5281.14</v>
      </c>
      <c r="PW36" s="35">
        <v>0</v>
      </c>
      <c r="PX36" s="35">
        <v>65904.42</v>
      </c>
      <c r="PY36" s="35">
        <v>201039.12</v>
      </c>
      <c r="PZ36" s="35">
        <v>134677.91</v>
      </c>
      <c r="QA36" s="35">
        <v>66361.210000000006</v>
      </c>
      <c r="QB36" s="35">
        <v>1557093.11</v>
      </c>
      <c r="QC36" s="35"/>
      <c r="QD36" s="35"/>
      <c r="QE36" s="54">
        <v>201039.12</v>
      </c>
      <c r="QF36" s="35">
        <v>1693795.63</v>
      </c>
      <c r="QG36" s="35">
        <v>176743.89</v>
      </c>
      <c r="QH36" s="54">
        <v>1517051.74</v>
      </c>
      <c r="QJ36" s="55">
        <v>563923.68000000005</v>
      </c>
      <c r="QK36" s="35">
        <v>67013.039999999994</v>
      </c>
      <c r="QL36" s="35"/>
      <c r="QM36" s="35"/>
      <c r="QN36" s="35"/>
      <c r="QO36" s="35"/>
      <c r="QP36" s="35"/>
      <c r="QQ36" s="35"/>
      <c r="QR36" s="35"/>
      <c r="QS36" s="35"/>
      <c r="QT36" s="35"/>
      <c r="QU36" s="35">
        <v>1760.38</v>
      </c>
      <c r="QV36" s="35">
        <v>0</v>
      </c>
      <c r="QW36" s="35">
        <v>21968.14</v>
      </c>
      <c r="QX36" s="35">
        <v>67013.039999999994</v>
      </c>
      <c r="QY36" s="35">
        <v>44892.639999999999</v>
      </c>
      <c r="QZ36" s="35">
        <v>22120.400000000001</v>
      </c>
      <c r="RA36" s="35">
        <v>519031.03999999998</v>
      </c>
      <c r="RB36" s="35"/>
      <c r="RC36" s="35"/>
      <c r="RD36" s="54">
        <v>67013.039999999994</v>
      </c>
      <c r="RE36" s="35">
        <v>564598.54</v>
      </c>
      <c r="RF36" s="35">
        <v>58914.63</v>
      </c>
      <c r="RG36" s="54">
        <v>505683.91</v>
      </c>
      <c r="RI36" s="55">
        <v>16409421.460000001</v>
      </c>
      <c r="RJ36" s="35">
        <v>401440</v>
      </c>
      <c r="RK36" s="35"/>
      <c r="RL36" s="35"/>
      <c r="RM36" s="35"/>
      <c r="RN36" s="35"/>
      <c r="RO36" s="35"/>
      <c r="RP36" s="35"/>
      <c r="RQ36" s="35"/>
      <c r="RR36" s="35"/>
      <c r="RS36" s="35"/>
      <c r="RT36" s="35">
        <v>0</v>
      </c>
      <c r="RU36" s="35">
        <v>0</v>
      </c>
      <c r="RV36" s="35">
        <v>221887.99</v>
      </c>
      <c r="RW36" s="35">
        <v>401440</v>
      </c>
      <c r="RX36" s="35">
        <v>181373.16</v>
      </c>
      <c r="RY36" s="35">
        <v>220066.84</v>
      </c>
      <c r="RZ36" s="35">
        <v>16228048.300000001</v>
      </c>
      <c r="SA36" s="35"/>
      <c r="SB36" s="35"/>
      <c r="SC36" s="54">
        <v>401440</v>
      </c>
      <c r="SD36" s="35">
        <v>16409421.460000001</v>
      </c>
      <c r="SE36" s="35">
        <v>364653.81</v>
      </c>
      <c r="SF36" s="54">
        <v>16044767.65</v>
      </c>
      <c r="SH36" s="55">
        <v>1657946.73</v>
      </c>
      <c r="SI36" s="35">
        <v>40560</v>
      </c>
      <c r="SJ36" s="35"/>
      <c r="SK36" s="35"/>
      <c r="SL36" s="35"/>
      <c r="SM36" s="35"/>
      <c r="SN36" s="35"/>
      <c r="SO36" s="35"/>
      <c r="SP36" s="35"/>
      <c r="SQ36" s="35"/>
      <c r="SR36" s="35"/>
      <c r="SS36" s="35">
        <v>0</v>
      </c>
      <c r="ST36" s="35">
        <v>0</v>
      </c>
      <c r="SU36" s="35">
        <v>22418.73</v>
      </c>
      <c r="SV36" s="35">
        <v>40560</v>
      </c>
      <c r="SW36" s="35">
        <v>18325.27</v>
      </c>
      <c r="SX36" s="35">
        <v>22234.73</v>
      </c>
      <c r="SY36" s="35">
        <v>1639621.46</v>
      </c>
      <c r="SZ36" s="35"/>
      <c r="TA36" s="35"/>
      <c r="TB36" s="54">
        <v>40560</v>
      </c>
      <c r="TC36" s="35">
        <v>1657946.73</v>
      </c>
      <c r="TD36" s="35">
        <v>36843.26</v>
      </c>
      <c r="TE36" s="54">
        <v>1621103.47</v>
      </c>
      <c r="TG36" s="55">
        <v>1721713.91</v>
      </c>
      <c r="TH36" s="35">
        <v>42120</v>
      </c>
      <c r="TI36" s="35"/>
      <c r="TJ36" s="35"/>
      <c r="TK36" s="35"/>
      <c r="TL36" s="35"/>
      <c r="TM36" s="35"/>
      <c r="TN36" s="35"/>
      <c r="TO36" s="35"/>
      <c r="TP36" s="35"/>
      <c r="TQ36" s="35"/>
      <c r="TR36" s="35">
        <v>0</v>
      </c>
      <c r="TS36" s="35">
        <v>0</v>
      </c>
      <c r="TT36" s="35">
        <v>23280.99</v>
      </c>
      <c r="TU36" s="35">
        <v>42120</v>
      </c>
      <c r="TV36" s="35">
        <v>19030.09</v>
      </c>
      <c r="TW36" s="35">
        <v>23089.91</v>
      </c>
      <c r="TX36" s="35">
        <v>1702683.82</v>
      </c>
      <c r="TY36" s="35"/>
      <c r="TZ36" s="35"/>
      <c r="UA36" s="54">
        <v>42120</v>
      </c>
      <c r="UB36" s="35">
        <v>1721713.91</v>
      </c>
      <c r="UC36" s="35">
        <v>38260.31</v>
      </c>
      <c r="UD36" s="54">
        <v>1683453.6</v>
      </c>
      <c r="UF36" s="55">
        <v>977763.45</v>
      </c>
      <c r="UG36" s="35">
        <v>23920</v>
      </c>
      <c r="UH36" s="35"/>
      <c r="UI36" s="35"/>
      <c r="UJ36" s="35"/>
      <c r="UK36" s="35"/>
      <c r="UL36" s="35"/>
      <c r="UM36" s="35"/>
      <c r="UN36" s="35"/>
      <c r="UO36" s="35"/>
      <c r="UP36" s="35"/>
      <c r="UQ36" s="35">
        <v>0</v>
      </c>
      <c r="UR36" s="35">
        <v>0</v>
      </c>
      <c r="US36" s="35">
        <v>13221.3</v>
      </c>
      <c r="UT36" s="35">
        <v>23920</v>
      </c>
      <c r="UU36" s="35">
        <v>10807.21</v>
      </c>
      <c r="UV36" s="35">
        <v>13112.79</v>
      </c>
      <c r="UW36" s="35">
        <v>966956.25</v>
      </c>
      <c r="UX36" s="35"/>
      <c r="UY36" s="35"/>
      <c r="UZ36" s="54">
        <v>23920</v>
      </c>
      <c r="VA36" s="35">
        <v>977763.45</v>
      </c>
      <c r="VB36" s="35">
        <v>21728.080000000002</v>
      </c>
      <c r="VC36" s="54">
        <v>956035.38</v>
      </c>
      <c r="VE36" s="55">
        <v>488881.73</v>
      </c>
      <c r="VF36" s="35">
        <v>11960</v>
      </c>
      <c r="VG36" s="35"/>
      <c r="VH36" s="35"/>
      <c r="VI36" s="35"/>
      <c r="VJ36" s="35"/>
      <c r="VK36" s="35"/>
      <c r="VL36" s="35"/>
      <c r="VM36" s="35"/>
      <c r="VN36" s="35"/>
      <c r="VO36" s="35"/>
      <c r="VP36" s="35">
        <v>0</v>
      </c>
      <c r="VQ36" s="35">
        <v>0</v>
      </c>
      <c r="VR36" s="35">
        <v>6610.65</v>
      </c>
      <c r="VS36" s="35">
        <v>11960</v>
      </c>
      <c r="VT36" s="35">
        <v>5403.6</v>
      </c>
      <c r="VU36" s="35">
        <v>6556.4</v>
      </c>
      <c r="VV36" s="35">
        <v>483478.12</v>
      </c>
      <c r="VW36" s="35"/>
      <c r="VX36" s="35"/>
      <c r="VY36" s="54">
        <v>11960</v>
      </c>
      <c r="VZ36" s="35">
        <v>488881.73</v>
      </c>
      <c r="WA36" s="35">
        <v>10864.04</v>
      </c>
      <c r="WB36" s="54">
        <v>478017.69</v>
      </c>
    </row>
    <row r="37" spans="1:600" x14ac:dyDescent="0.2">
      <c r="A37" s="56">
        <v>45838</v>
      </c>
      <c r="B37" s="55">
        <v>26731153.600000001</v>
      </c>
      <c r="C37" s="35">
        <v>2350789.42</v>
      </c>
      <c r="D37" s="35"/>
      <c r="E37" s="35"/>
      <c r="F37" s="35"/>
      <c r="G37" s="35"/>
      <c r="H37" s="35"/>
      <c r="I37" s="35"/>
      <c r="J37" s="35"/>
      <c r="K37" s="35"/>
      <c r="L37" s="35"/>
      <c r="M37" s="35">
        <v>7626.69</v>
      </c>
      <c r="N37" s="35">
        <v>0</v>
      </c>
      <c r="O37" s="35">
        <v>968274.76</v>
      </c>
      <c r="P37" s="35">
        <v>2350789.42</v>
      </c>
      <c r="Q37" s="35">
        <v>1381540.95</v>
      </c>
      <c r="R37" s="35">
        <v>969248.47</v>
      </c>
      <c r="S37" s="35">
        <v>25349612.66</v>
      </c>
      <c r="T37" s="35"/>
      <c r="U37" s="35"/>
      <c r="V37" s="54">
        <v>2350789.42</v>
      </c>
      <c r="W37" s="35">
        <v>26269485.870000001</v>
      </c>
      <c r="X37" s="35">
        <v>2137109.23</v>
      </c>
      <c r="Y37" s="54">
        <v>24132376.649999999</v>
      </c>
      <c r="AA37" s="5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54"/>
      <c r="AV37" s="35"/>
      <c r="AW37" s="35"/>
      <c r="AX37" s="54"/>
      <c r="AZ37" s="55">
        <v>129885.24</v>
      </c>
      <c r="BA37" s="35">
        <v>9264.7800000000007</v>
      </c>
      <c r="BB37" s="35"/>
      <c r="BC37" s="35"/>
      <c r="BD37" s="35"/>
      <c r="BE37" s="35"/>
      <c r="BF37" s="35"/>
      <c r="BG37" s="35"/>
      <c r="BH37" s="35"/>
      <c r="BI37" s="35"/>
      <c r="BJ37" s="35"/>
      <c r="BK37" s="35">
        <v>96.44</v>
      </c>
      <c r="BL37" s="35">
        <v>0</v>
      </c>
      <c r="BM37" s="35">
        <v>1192.5999999999999</v>
      </c>
      <c r="BN37" s="35">
        <v>9264.7800000000007</v>
      </c>
      <c r="BO37" s="35">
        <v>8065.8</v>
      </c>
      <c r="BP37" s="35">
        <v>1198.98</v>
      </c>
      <c r="BQ37" s="35">
        <v>121819.44</v>
      </c>
      <c r="BR37" s="35"/>
      <c r="BS37" s="35"/>
      <c r="BT37" s="54">
        <v>9264.7800000000007</v>
      </c>
      <c r="BU37" s="35">
        <v>121179.23</v>
      </c>
      <c r="BV37" s="35">
        <v>10168.89</v>
      </c>
      <c r="BW37" s="54">
        <v>111010.34</v>
      </c>
      <c r="BY37" s="55">
        <v>553721.29</v>
      </c>
      <c r="BZ37" s="35">
        <v>39497.22</v>
      </c>
      <c r="CA37" s="35"/>
      <c r="CB37" s="35"/>
      <c r="CC37" s="35"/>
      <c r="CD37" s="35"/>
      <c r="CE37" s="35"/>
      <c r="CF37" s="35"/>
      <c r="CG37" s="35"/>
      <c r="CH37" s="35"/>
      <c r="CI37" s="35"/>
      <c r="CJ37" s="35">
        <v>411.14</v>
      </c>
      <c r="CK37" s="35">
        <v>0</v>
      </c>
      <c r="CL37" s="35">
        <v>5084.24</v>
      </c>
      <c r="CM37" s="35">
        <v>39497.22</v>
      </c>
      <c r="CN37" s="35">
        <v>34385.760000000002</v>
      </c>
      <c r="CO37" s="35">
        <v>5111.46</v>
      </c>
      <c r="CP37" s="35">
        <v>519335.53</v>
      </c>
      <c r="CQ37" s="35"/>
      <c r="CR37" s="35"/>
      <c r="CS37" s="54">
        <v>39497.22</v>
      </c>
      <c r="CT37" s="35">
        <v>516606.18</v>
      </c>
      <c r="CU37" s="35">
        <v>43351.57</v>
      </c>
      <c r="CV37" s="54">
        <v>473254.61</v>
      </c>
      <c r="CX37" s="55">
        <v>85551.91</v>
      </c>
      <c r="CY37" s="35">
        <v>34906.949999999997</v>
      </c>
      <c r="CZ37" s="35"/>
      <c r="DA37" s="35"/>
      <c r="DB37" s="35"/>
      <c r="DC37" s="35"/>
      <c r="DD37" s="35"/>
      <c r="DE37" s="35"/>
      <c r="DF37" s="35"/>
      <c r="DG37" s="35"/>
      <c r="DH37" s="35"/>
      <c r="DI37" s="35">
        <v>40.619999999999997</v>
      </c>
      <c r="DJ37" s="35">
        <v>0</v>
      </c>
      <c r="DK37" s="35">
        <v>638.38</v>
      </c>
      <c r="DL37" s="35">
        <v>34906.949999999997</v>
      </c>
      <c r="DM37" s="35">
        <v>34241.46</v>
      </c>
      <c r="DN37" s="35">
        <v>665.49</v>
      </c>
      <c r="DO37" s="35">
        <v>51310.45</v>
      </c>
      <c r="DP37" s="35"/>
      <c r="DQ37" s="35"/>
      <c r="DR37" s="54">
        <v>34906.949999999997</v>
      </c>
      <c r="DS37" s="35">
        <v>78239.23</v>
      </c>
      <c r="DT37" s="35">
        <v>33491.230000000003</v>
      </c>
      <c r="DU37" s="54">
        <v>44748</v>
      </c>
      <c r="DW37" s="55">
        <v>20067.73</v>
      </c>
      <c r="DX37" s="35">
        <v>8188.05</v>
      </c>
      <c r="DY37" s="35"/>
      <c r="DZ37" s="35"/>
      <c r="EA37" s="35"/>
      <c r="EB37" s="35"/>
      <c r="EC37" s="35"/>
      <c r="ED37" s="35"/>
      <c r="EE37" s="35"/>
      <c r="EF37" s="35"/>
      <c r="EG37" s="35"/>
      <c r="EH37" s="35">
        <v>9.5299999999999994</v>
      </c>
      <c r="EI37" s="35">
        <v>0</v>
      </c>
      <c r="EJ37" s="35">
        <v>149.74</v>
      </c>
      <c r="EK37" s="35">
        <v>8188.05</v>
      </c>
      <c r="EL37" s="35">
        <v>8031.95</v>
      </c>
      <c r="EM37" s="35">
        <v>156.1</v>
      </c>
      <c r="EN37" s="35">
        <v>12035.78</v>
      </c>
      <c r="EO37" s="35"/>
      <c r="EP37" s="35"/>
      <c r="EQ37" s="54">
        <v>8188.05</v>
      </c>
      <c r="ER37" s="35">
        <v>18352.41</v>
      </c>
      <c r="ES37" s="35">
        <v>7855.97</v>
      </c>
      <c r="ET37" s="54">
        <v>10496.44</v>
      </c>
      <c r="EV37" s="55">
        <v>123474.62</v>
      </c>
      <c r="EW37" s="35">
        <v>38370.699999999997</v>
      </c>
      <c r="EX37" s="35"/>
      <c r="EY37" s="35"/>
      <c r="EZ37" s="35"/>
      <c r="FA37" s="35"/>
      <c r="FB37" s="35"/>
      <c r="FC37" s="35"/>
      <c r="FD37" s="35"/>
      <c r="FE37" s="35"/>
      <c r="FF37" s="35"/>
      <c r="FG37" s="35">
        <v>68.17</v>
      </c>
      <c r="FH37" s="35">
        <v>0</v>
      </c>
      <c r="FI37" s="35">
        <v>981.78</v>
      </c>
      <c r="FJ37" s="35">
        <v>38370.699999999997</v>
      </c>
      <c r="FK37" s="35">
        <v>37359.339999999997</v>
      </c>
      <c r="FL37" s="35">
        <v>1011.36</v>
      </c>
      <c r="FM37" s="35">
        <v>86115.28</v>
      </c>
      <c r="FN37" s="35"/>
      <c r="FO37" s="35"/>
      <c r="FP37" s="54">
        <v>38370.699999999997</v>
      </c>
      <c r="FQ37" s="35">
        <v>116632.41</v>
      </c>
      <c r="FR37" s="35">
        <v>36831.29</v>
      </c>
      <c r="FS37" s="54">
        <v>79801.13</v>
      </c>
      <c r="FU37" s="55">
        <v>28963.18</v>
      </c>
      <c r="FV37" s="35">
        <v>9000.5400000000009</v>
      </c>
      <c r="FW37" s="35"/>
      <c r="FX37" s="35"/>
      <c r="FY37" s="35"/>
      <c r="FZ37" s="35"/>
      <c r="GA37" s="35"/>
      <c r="GB37" s="35"/>
      <c r="GC37" s="35"/>
      <c r="GD37" s="35"/>
      <c r="GE37" s="35"/>
      <c r="GF37" s="35">
        <v>15.99</v>
      </c>
      <c r="GG37" s="35">
        <v>0</v>
      </c>
      <c r="GH37" s="35">
        <v>230.3</v>
      </c>
      <c r="GI37" s="35">
        <v>9000.5400000000009</v>
      </c>
      <c r="GJ37" s="35">
        <v>8763.2999999999993</v>
      </c>
      <c r="GK37" s="35">
        <v>237.23</v>
      </c>
      <c r="GL37" s="35">
        <v>20199.88</v>
      </c>
      <c r="GM37" s="35"/>
      <c r="GN37" s="35"/>
      <c r="GO37" s="54">
        <v>9000.5400000000009</v>
      </c>
      <c r="GP37" s="35">
        <v>27358.22</v>
      </c>
      <c r="GQ37" s="35">
        <v>8639.44</v>
      </c>
      <c r="GR37" s="54">
        <v>18718.78</v>
      </c>
      <c r="GT37" s="55">
        <v>1769459.17</v>
      </c>
      <c r="GU37" s="35">
        <v>169197.84</v>
      </c>
      <c r="GV37" s="35"/>
      <c r="GW37" s="35"/>
      <c r="GX37" s="35"/>
      <c r="GY37" s="35"/>
      <c r="GZ37" s="35"/>
      <c r="HA37" s="35"/>
      <c r="HB37" s="35"/>
      <c r="HC37" s="35"/>
      <c r="HD37" s="35"/>
      <c r="HE37" s="35">
        <v>0</v>
      </c>
      <c r="HF37" s="35">
        <v>0</v>
      </c>
      <c r="HG37" s="35">
        <v>36188.449999999997</v>
      </c>
      <c r="HH37" s="35">
        <v>169197.84</v>
      </c>
      <c r="HI37" s="35">
        <v>133001.51999999999</v>
      </c>
      <c r="HJ37" s="35">
        <v>36196.32</v>
      </c>
      <c r="HK37" s="35">
        <v>1636457.65</v>
      </c>
      <c r="HL37" s="35"/>
      <c r="HM37" s="35"/>
      <c r="HN37" s="54">
        <v>169197.84</v>
      </c>
      <c r="HO37" s="35">
        <v>1716772.1</v>
      </c>
      <c r="HP37" s="35">
        <v>145079.32999999999</v>
      </c>
      <c r="HQ37" s="54">
        <v>1571692.77</v>
      </c>
      <c r="HS37" s="5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54"/>
      <c r="IN37" s="35"/>
      <c r="IO37" s="35"/>
      <c r="IP37" s="54"/>
      <c r="IR37" s="55">
        <v>143863.98000000001</v>
      </c>
      <c r="IS37" s="35">
        <v>13977</v>
      </c>
      <c r="IT37" s="35"/>
      <c r="IU37" s="35"/>
      <c r="IV37" s="35"/>
      <c r="IW37" s="35"/>
      <c r="IX37" s="35"/>
      <c r="IY37" s="35"/>
      <c r="IZ37" s="35"/>
      <c r="JA37" s="35"/>
      <c r="JB37" s="35"/>
      <c r="JC37" s="35">
        <v>103.87</v>
      </c>
      <c r="JD37" s="35">
        <v>0</v>
      </c>
      <c r="JE37" s="35">
        <v>1302.29</v>
      </c>
      <c r="JF37" s="35">
        <v>13977</v>
      </c>
      <c r="JG37" s="35">
        <v>12664.69</v>
      </c>
      <c r="JH37" s="35">
        <v>1312.32</v>
      </c>
      <c r="JI37" s="35">
        <v>131199.29</v>
      </c>
      <c r="JJ37" s="35"/>
      <c r="JK37" s="35"/>
      <c r="JL37" s="54">
        <v>13977</v>
      </c>
      <c r="JM37" s="35">
        <v>134065.32999999999</v>
      </c>
      <c r="JN37" s="35">
        <v>14692.09</v>
      </c>
      <c r="JO37" s="54">
        <v>119373.24</v>
      </c>
      <c r="JQ37" s="55">
        <v>613314.85</v>
      </c>
      <c r="JR37" s="35">
        <v>59586.18</v>
      </c>
      <c r="JS37" s="35"/>
      <c r="JT37" s="35"/>
      <c r="JU37" s="35"/>
      <c r="JV37" s="35"/>
      <c r="JW37" s="35"/>
      <c r="JX37" s="35"/>
      <c r="JY37" s="35"/>
      <c r="JZ37" s="35"/>
      <c r="KA37" s="35"/>
      <c r="KB37" s="35">
        <v>442.8</v>
      </c>
      <c r="KC37" s="35">
        <v>0</v>
      </c>
      <c r="KD37" s="35">
        <v>5551.87</v>
      </c>
      <c r="KE37" s="35">
        <v>59586.18</v>
      </c>
      <c r="KF37" s="35">
        <v>53991.56</v>
      </c>
      <c r="KG37" s="35">
        <v>5594.61</v>
      </c>
      <c r="KH37" s="35">
        <v>559323.29</v>
      </c>
      <c r="KI37" s="35"/>
      <c r="KJ37" s="35"/>
      <c r="KK37" s="54">
        <v>59586.18</v>
      </c>
      <c r="KL37" s="35">
        <v>571541.67000000004</v>
      </c>
      <c r="KM37" s="35">
        <v>62634.7</v>
      </c>
      <c r="KN37" s="54">
        <v>508906.97</v>
      </c>
      <c r="KP37" s="55">
        <v>912.65</v>
      </c>
      <c r="KQ37" s="35">
        <v>915.02</v>
      </c>
      <c r="KR37" s="35"/>
      <c r="KS37" s="35"/>
      <c r="KT37" s="35"/>
      <c r="KU37" s="35"/>
      <c r="KV37" s="35"/>
      <c r="KW37" s="35"/>
      <c r="KX37" s="35"/>
      <c r="KY37" s="35"/>
      <c r="KZ37" s="35"/>
      <c r="LA37" s="35">
        <v>0</v>
      </c>
      <c r="LB37" s="35">
        <v>0</v>
      </c>
      <c r="LC37" s="35">
        <v>1.69</v>
      </c>
      <c r="LD37" s="35">
        <v>915.02</v>
      </c>
      <c r="LE37" s="35">
        <v>912.65</v>
      </c>
      <c r="LF37" s="35">
        <v>2.37</v>
      </c>
      <c r="LG37" s="35">
        <v>0</v>
      </c>
      <c r="LH37" s="35"/>
      <c r="LI37" s="35"/>
      <c r="LJ37" s="54">
        <v>915.02</v>
      </c>
      <c r="LK37" s="35">
        <v>873.88</v>
      </c>
      <c r="LL37" s="35">
        <v>873.88</v>
      </c>
      <c r="LM37" s="54">
        <v>0</v>
      </c>
      <c r="LO37" s="55">
        <v>40571.589999999997</v>
      </c>
      <c r="LP37" s="35">
        <v>40676.980000000003</v>
      </c>
      <c r="LQ37" s="35"/>
      <c r="LR37" s="35"/>
      <c r="LS37" s="35"/>
      <c r="LT37" s="35"/>
      <c r="LU37" s="35"/>
      <c r="LV37" s="35"/>
      <c r="LW37" s="35"/>
      <c r="LX37" s="35"/>
      <c r="LY37" s="35"/>
      <c r="LZ37" s="35">
        <v>0</v>
      </c>
      <c r="MA37" s="35">
        <v>0</v>
      </c>
      <c r="MB37" s="35">
        <v>75.290000000000006</v>
      </c>
      <c r="MC37" s="35">
        <v>40676.980000000003</v>
      </c>
      <c r="MD37" s="35">
        <v>40571.589999999997</v>
      </c>
      <c r="ME37" s="35">
        <v>105.38</v>
      </c>
      <c r="MF37" s="35">
        <v>0</v>
      </c>
      <c r="MG37" s="35"/>
      <c r="MH37" s="35"/>
      <c r="MI37" s="54">
        <v>40676.980000000003</v>
      </c>
      <c r="MJ37" s="35">
        <v>38847.96</v>
      </c>
      <c r="MK37" s="35">
        <v>38847.96</v>
      </c>
      <c r="ML37" s="54">
        <v>0</v>
      </c>
      <c r="MN37" s="55">
        <v>4978.21</v>
      </c>
      <c r="MO37" s="35">
        <v>3342.24</v>
      </c>
      <c r="MP37" s="35"/>
      <c r="MQ37" s="35"/>
      <c r="MR37" s="35"/>
      <c r="MS37" s="35"/>
      <c r="MT37" s="35"/>
      <c r="MU37" s="35"/>
      <c r="MV37" s="35"/>
      <c r="MW37" s="35"/>
      <c r="MX37" s="35"/>
      <c r="MY37" s="35">
        <v>1.24</v>
      </c>
      <c r="MZ37" s="35">
        <v>0</v>
      </c>
      <c r="NA37" s="35">
        <v>28.36</v>
      </c>
      <c r="NB37" s="35">
        <v>3342.24</v>
      </c>
      <c r="NC37" s="35">
        <v>3311.42</v>
      </c>
      <c r="ND37" s="35">
        <v>30.82</v>
      </c>
      <c r="NE37" s="35">
        <v>1666.79</v>
      </c>
      <c r="NF37" s="35"/>
      <c r="NG37" s="35"/>
      <c r="NH37" s="54">
        <v>3342.24</v>
      </c>
      <c r="NI37" s="35">
        <v>4916.1499999999996</v>
      </c>
      <c r="NJ37" s="35">
        <v>3277.44</v>
      </c>
      <c r="NK37" s="54">
        <v>1638.72</v>
      </c>
      <c r="NM37" s="55">
        <v>11200.97</v>
      </c>
      <c r="NN37" s="35">
        <v>7520.04</v>
      </c>
      <c r="NO37" s="35"/>
      <c r="NP37" s="35"/>
      <c r="NQ37" s="35"/>
      <c r="NR37" s="35"/>
      <c r="NS37" s="35"/>
      <c r="NT37" s="35"/>
      <c r="NU37" s="35"/>
      <c r="NV37" s="35"/>
      <c r="NW37" s="35"/>
      <c r="NX37" s="35">
        <v>2.78</v>
      </c>
      <c r="NY37" s="35">
        <v>0</v>
      </c>
      <c r="NZ37" s="35">
        <v>63.82</v>
      </c>
      <c r="OA37" s="35">
        <v>7520.04</v>
      </c>
      <c r="OB37" s="35">
        <v>7450.7</v>
      </c>
      <c r="OC37" s="35">
        <v>69.34</v>
      </c>
      <c r="OD37" s="35">
        <v>3750.28</v>
      </c>
      <c r="OE37" s="35"/>
      <c r="OF37" s="35"/>
      <c r="OG37" s="54">
        <v>7520.04</v>
      </c>
      <c r="OH37" s="35">
        <v>11061.34</v>
      </c>
      <c r="OI37" s="35">
        <v>7374.23</v>
      </c>
      <c r="OJ37" s="54">
        <v>3687.11</v>
      </c>
      <c r="OL37" s="55">
        <v>108276.08</v>
      </c>
      <c r="OM37" s="35">
        <v>72693.72</v>
      </c>
      <c r="ON37" s="35"/>
      <c r="OO37" s="35"/>
      <c r="OP37" s="35"/>
      <c r="OQ37" s="35"/>
      <c r="OR37" s="35"/>
      <c r="OS37" s="35"/>
      <c r="OT37" s="35"/>
      <c r="OU37" s="35"/>
      <c r="OV37" s="35"/>
      <c r="OW37" s="35">
        <v>26.89</v>
      </c>
      <c r="OX37" s="35">
        <v>0</v>
      </c>
      <c r="OY37" s="35">
        <v>616.91999999999996</v>
      </c>
      <c r="OZ37" s="35">
        <v>72693.72</v>
      </c>
      <c r="PA37" s="35">
        <v>72023.39</v>
      </c>
      <c r="PB37" s="35">
        <v>670.33</v>
      </c>
      <c r="PC37" s="35">
        <v>36252.699999999997</v>
      </c>
      <c r="PD37" s="35"/>
      <c r="PE37" s="35"/>
      <c r="PF37" s="54">
        <v>72693.72</v>
      </c>
      <c r="PG37" s="35">
        <v>106926.32</v>
      </c>
      <c r="PH37" s="35">
        <v>71284.210000000006</v>
      </c>
      <c r="PI37" s="54">
        <v>35642.11</v>
      </c>
      <c r="PK37" s="55">
        <v>1557093.11</v>
      </c>
      <c r="PL37" s="35">
        <v>201039.12</v>
      </c>
      <c r="PM37" s="35"/>
      <c r="PN37" s="35"/>
      <c r="PO37" s="35"/>
      <c r="PP37" s="35"/>
      <c r="PQ37" s="35"/>
      <c r="PR37" s="35"/>
      <c r="PS37" s="35"/>
      <c r="PT37" s="35"/>
      <c r="PU37" s="35"/>
      <c r="PV37" s="35">
        <v>4805.42</v>
      </c>
      <c r="PW37" s="35">
        <v>0</v>
      </c>
      <c r="PX37" s="35">
        <v>60300.68</v>
      </c>
      <c r="PY37" s="35">
        <v>201039.12</v>
      </c>
      <c r="PZ37" s="35">
        <v>140262.72</v>
      </c>
      <c r="QA37" s="35">
        <v>60776.4</v>
      </c>
      <c r="QB37" s="35">
        <v>1416830.39</v>
      </c>
      <c r="QC37" s="35"/>
      <c r="QD37" s="35"/>
      <c r="QE37" s="54">
        <v>201039.12</v>
      </c>
      <c r="QF37" s="35">
        <v>1517051.74</v>
      </c>
      <c r="QG37" s="35">
        <v>176743.89</v>
      </c>
      <c r="QH37" s="54">
        <v>1340307.8500000001</v>
      </c>
      <c r="QJ37" s="55">
        <v>519031.03999999998</v>
      </c>
      <c r="QK37" s="35">
        <v>67013.039999999994</v>
      </c>
      <c r="QL37" s="35"/>
      <c r="QM37" s="35"/>
      <c r="QN37" s="35"/>
      <c r="QO37" s="35"/>
      <c r="QP37" s="35"/>
      <c r="QQ37" s="35"/>
      <c r="QR37" s="35"/>
      <c r="QS37" s="35"/>
      <c r="QT37" s="35"/>
      <c r="QU37" s="35">
        <v>1601.81</v>
      </c>
      <c r="QV37" s="35">
        <v>0</v>
      </c>
      <c r="QW37" s="35">
        <v>20100.23</v>
      </c>
      <c r="QX37" s="35">
        <v>67013.039999999994</v>
      </c>
      <c r="QY37" s="35">
        <v>46754.239999999998</v>
      </c>
      <c r="QZ37" s="35">
        <v>20258.8</v>
      </c>
      <c r="RA37" s="35">
        <v>472276.8</v>
      </c>
      <c r="RB37" s="35"/>
      <c r="RC37" s="35"/>
      <c r="RD37" s="54">
        <v>67013.039999999994</v>
      </c>
      <c r="RE37" s="35">
        <v>505683.91</v>
      </c>
      <c r="RF37" s="35">
        <v>58914.63</v>
      </c>
      <c r="RG37" s="54">
        <v>446769.28</v>
      </c>
      <c r="RI37" s="55">
        <v>16228048.300000001</v>
      </c>
      <c r="RJ37" s="35">
        <v>1216363.2</v>
      </c>
      <c r="RK37" s="35"/>
      <c r="RL37" s="35"/>
      <c r="RM37" s="35"/>
      <c r="RN37" s="35"/>
      <c r="RO37" s="35"/>
      <c r="RP37" s="35"/>
      <c r="RQ37" s="35"/>
      <c r="RR37" s="35"/>
      <c r="RS37" s="35"/>
      <c r="RT37" s="35">
        <v>0</v>
      </c>
      <c r="RU37" s="35">
        <v>0</v>
      </c>
      <c r="RV37" s="35">
        <v>645213</v>
      </c>
      <c r="RW37" s="35">
        <v>1216363.2</v>
      </c>
      <c r="RX37" s="35">
        <v>571086.11</v>
      </c>
      <c r="RY37" s="35">
        <v>645277.09</v>
      </c>
      <c r="RZ37" s="35">
        <v>15656962.189999999</v>
      </c>
      <c r="SA37" s="35"/>
      <c r="SB37" s="35"/>
      <c r="SC37" s="54">
        <v>1216363.2</v>
      </c>
      <c r="SD37" s="35">
        <v>16044767.65</v>
      </c>
      <c r="SE37" s="35">
        <v>1093961.43</v>
      </c>
      <c r="SF37" s="54">
        <v>14950806.220000001</v>
      </c>
      <c r="SH37" s="55">
        <v>1639621.46</v>
      </c>
      <c r="SI37" s="35">
        <v>122896.8</v>
      </c>
      <c r="SJ37" s="35"/>
      <c r="SK37" s="35"/>
      <c r="SL37" s="35"/>
      <c r="SM37" s="35"/>
      <c r="SN37" s="35"/>
      <c r="SO37" s="35"/>
      <c r="SP37" s="35"/>
      <c r="SQ37" s="35"/>
      <c r="SR37" s="35"/>
      <c r="SS37" s="35">
        <v>0</v>
      </c>
      <c r="ST37" s="35">
        <v>0</v>
      </c>
      <c r="SU37" s="35">
        <v>65189.91</v>
      </c>
      <c r="SV37" s="35">
        <v>122896.8</v>
      </c>
      <c r="SW37" s="35">
        <v>57700.41</v>
      </c>
      <c r="SX37" s="35">
        <v>65196.39</v>
      </c>
      <c r="SY37" s="35">
        <v>1581921.05</v>
      </c>
      <c r="SZ37" s="35"/>
      <c r="TA37" s="35"/>
      <c r="TB37" s="54">
        <v>122896.8</v>
      </c>
      <c r="TC37" s="35">
        <v>1621103.47</v>
      </c>
      <c r="TD37" s="35">
        <v>110529.78</v>
      </c>
      <c r="TE37" s="54">
        <v>1510573.69</v>
      </c>
      <c r="TG37" s="55">
        <v>1702683.82</v>
      </c>
      <c r="TH37" s="35">
        <v>127623.6</v>
      </c>
      <c r="TI37" s="35"/>
      <c r="TJ37" s="35"/>
      <c r="TK37" s="35"/>
      <c r="TL37" s="35"/>
      <c r="TM37" s="35"/>
      <c r="TN37" s="35"/>
      <c r="TO37" s="35"/>
      <c r="TP37" s="35"/>
      <c r="TQ37" s="35"/>
      <c r="TR37" s="35">
        <v>0</v>
      </c>
      <c r="TS37" s="35">
        <v>0</v>
      </c>
      <c r="TT37" s="35">
        <v>67697.22</v>
      </c>
      <c r="TU37" s="35">
        <v>127623.6</v>
      </c>
      <c r="TV37" s="35">
        <v>59919.66</v>
      </c>
      <c r="TW37" s="35">
        <v>67703.94</v>
      </c>
      <c r="TX37" s="35">
        <v>1642764.17</v>
      </c>
      <c r="TY37" s="35"/>
      <c r="TZ37" s="35"/>
      <c r="UA37" s="54">
        <v>127623.6</v>
      </c>
      <c r="UB37" s="35">
        <v>1683453.6</v>
      </c>
      <c r="UC37" s="35">
        <v>114780.93</v>
      </c>
      <c r="UD37" s="54">
        <v>1568672.67</v>
      </c>
      <c r="UF37" s="55">
        <v>966956.25</v>
      </c>
      <c r="UG37" s="35">
        <v>72477.600000000006</v>
      </c>
      <c r="UH37" s="35"/>
      <c r="UI37" s="35"/>
      <c r="UJ37" s="35"/>
      <c r="UK37" s="35"/>
      <c r="UL37" s="35"/>
      <c r="UM37" s="35"/>
      <c r="UN37" s="35"/>
      <c r="UO37" s="35"/>
      <c r="UP37" s="35"/>
      <c r="UQ37" s="35">
        <v>0</v>
      </c>
      <c r="UR37" s="35">
        <v>0</v>
      </c>
      <c r="US37" s="35">
        <v>38445.33</v>
      </c>
      <c r="UT37" s="35">
        <v>72477.600000000006</v>
      </c>
      <c r="UU37" s="35">
        <v>34028.449999999997</v>
      </c>
      <c r="UV37" s="35">
        <v>38449.15</v>
      </c>
      <c r="UW37" s="35">
        <v>932927.8</v>
      </c>
      <c r="UX37" s="35"/>
      <c r="UY37" s="35"/>
      <c r="UZ37" s="54">
        <v>72477.600000000006</v>
      </c>
      <c r="VA37" s="35">
        <v>956035.38</v>
      </c>
      <c r="VB37" s="35">
        <v>65184.23</v>
      </c>
      <c r="VC37" s="54">
        <v>890851.15</v>
      </c>
      <c r="VE37" s="55">
        <v>483478.12</v>
      </c>
      <c r="VF37" s="35">
        <v>36238.800000000003</v>
      </c>
      <c r="VG37" s="35"/>
      <c r="VH37" s="35"/>
      <c r="VI37" s="35"/>
      <c r="VJ37" s="35"/>
      <c r="VK37" s="35"/>
      <c r="VL37" s="35"/>
      <c r="VM37" s="35"/>
      <c r="VN37" s="35"/>
      <c r="VO37" s="35"/>
      <c r="VP37" s="35">
        <v>0</v>
      </c>
      <c r="VQ37" s="35">
        <v>0</v>
      </c>
      <c r="VR37" s="35">
        <v>19222.669999999998</v>
      </c>
      <c r="VS37" s="35">
        <v>36238.800000000003</v>
      </c>
      <c r="VT37" s="35">
        <v>17014.22</v>
      </c>
      <c r="VU37" s="35">
        <v>19224.580000000002</v>
      </c>
      <c r="VV37" s="35">
        <v>466463.9</v>
      </c>
      <c r="VW37" s="35"/>
      <c r="VX37" s="35"/>
      <c r="VY37" s="54">
        <v>36238.800000000003</v>
      </c>
      <c r="VZ37" s="35">
        <v>478017.69</v>
      </c>
      <c r="WA37" s="35">
        <v>32592.12</v>
      </c>
      <c r="WB37" s="54">
        <v>445425.57</v>
      </c>
    </row>
    <row r="38" spans="1:600" x14ac:dyDescent="0.2">
      <c r="A38" s="56">
        <v>46203</v>
      </c>
      <c r="B38" s="55">
        <v>25349612.66</v>
      </c>
      <c r="C38" s="35">
        <v>2322765.9</v>
      </c>
      <c r="D38" s="35"/>
      <c r="E38" s="35"/>
      <c r="F38" s="35"/>
      <c r="G38" s="35"/>
      <c r="H38" s="35"/>
      <c r="I38" s="35"/>
      <c r="J38" s="35"/>
      <c r="K38" s="35"/>
      <c r="L38" s="35"/>
      <c r="M38" s="35">
        <v>6770.91</v>
      </c>
      <c r="N38" s="35">
        <v>0</v>
      </c>
      <c r="O38" s="35">
        <v>923679.18</v>
      </c>
      <c r="P38" s="35">
        <v>2322765.9</v>
      </c>
      <c r="Q38" s="35">
        <v>1398131.07</v>
      </c>
      <c r="R38" s="35">
        <v>924634.83</v>
      </c>
      <c r="S38" s="35">
        <v>23951481.59</v>
      </c>
      <c r="T38" s="35"/>
      <c r="U38" s="35"/>
      <c r="V38" s="54">
        <v>2322765.9</v>
      </c>
      <c r="W38" s="35">
        <v>24132376.649999999</v>
      </c>
      <c r="X38" s="35">
        <v>2056419.45</v>
      </c>
      <c r="Y38" s="54">
        <v>22075957.199999999</v>
      </c>
      <c r="AA38" s="5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54"/>
      <c r="AV38" s="35"/>
      <c r="AW38" s="35"/>
      <c r="AX38" s="54"/>
      <c r="AZ38" s="55">
        <v>121819.44</v>
      </c>
      <c r="BA38" s="35">
        <v>9635.4699999999993</v>
      </c>
      <c r="BB38" s="35"/>
      <c r="BC38" s="35"/>
      <c r="BD38" s="35"/>
      <c r="BE38" s="35"/>
      <c r="BF38" s="35"/>
      <c r="BG38" s="35"/>
      <c r="BH38" s="35"/>
      <c r="BI38" s="35"/>
      <c r="BJ38" s="35"/>
      <c r="BK38" s="35">
        <v>89.7</v>
      </c>
      <c r="BL38" s="35">
        <v>0</v>
      </c>
      <c r="BM38" s="35">
        <v>1113.67</v>
      </c>
      <c r="BN38" s="35">
        <v>9635.4699999999993</v>
      </c>
      <c r="BO38" s="35">
        <v>8515.06</v>
      </c>
      <c r="BP38" s="35">
        <v>1120.4100000000001</v>
      </c>
      <c r="BQ38" s="35">
        <v>113304.39</v>
      </c>
      <c r="BR38" s="35"/>
      <c r="BS38" s="35"/>
      <c r="BT38" s="54">
        <v>9635.4699999999993</v>
      </c>
      <c r="BU38" s="35">
        <v>111010.34</v>
      </c>
      <c r="BV38" s="35">
        <v>10168.89</v>
      </c>
      <c r="BW38" s="54">
        <v>100841.45</v>
      </c>
      <c r="BY38" s="55">
        <v>519335.53</v>
      </c>
      <c r="BZ38" s="35">
        <v>41077.53</v>
      </c>
      <c r="CA38" s="35"/>
      <c r="CB38" s="35"/>
      <c r="CC38" s="35"/>
      <c r="CD38" s="35"/>
      <c r="CE38" s="35"/>
      <c r="CF38" s="35"/>
      <c r="CG38" s="35"/>
      <c r="CH38" s="35"/>
      <c r="CI38" s="35"/>
      <c r="CJ38" s="35">
        <v>382.4</v>
      </c>
      <c r="CK38" s="35">
        <v>0</v>
      </c>
      <c r="CL38" s="35">
        <v>4747.75</v>
      </c>
      <c r="CM38" s="35">
        <v>41077.53</v>
      </c>
      <c r="CN38" s="35">
        <v>36301.040000000001</v>
      </c>
      <c r="CO38" s="35">
        <v>4776.49</v>
      </c>
      <c r="CP38" s="35">
        <v>483034.49</v>
      </c>
      <c r="CQ38" s="35"/>
      <c r="CR38" s="35"/>
      <c r="CS38" s="54">
        <v>41077.53</v>
      </c>
      <c r="CT38" s="35">
        <v>473254.61</v>
      </c>
      <c r="CU38" s="35">
        <v>43351.57</v>
      </c>
      <c r="CV38" s="54">
        <v>429903.04</v>
      </c>
      <c r="CX38" s="55">
        <v>51310.45</v>
      </c>
      <c r="CY38" s="35">
        <v>36305.82</v>
      </c>
      <c r="CZ38" s="35"/>
      <c r="DA38" s="35"/>
      <c r="DB38" s="35"/>
      <c r="DC38" s="35"/>
      <c r="DD38" s="35"/>
      <c r="DE38" s="35"/>
      <c r="DF38" s="35"/>
      <c r="DG38" s="35"/>
      <c r="DH38" s="35"/>
      <c r="DI38" s="35">
        <v>12.14</v>
      </c>
      <c r="DJ38" s="35">
        <v>0</v>
      </c>
      <c r="DK38" s="35">
        <v>304.24</v>
      </c>
      <c r="DL38" s="35">
        <v>36305.82</v>
      </c>
      <c r="DM38" s="35">
        <v>35973.1</v>
      </c>
      <c r="DN38" s="35">
        <v>332.72</v>
      </c>
      <c r="DO38" s="35">
        <v>15337.35</v>
      </c>
      <c r="DP38" s="35"/>
      <c r="DQ38" s="35"/>
      <c r="DR38" s="54">
        <v>36305.82</v>
      </c>
      <c r="DS38" s="35">
        <v>44748</v>
      </c>
      <c r="DT38" s="35">
        <v>33491.230000000003</v>
      </c>
      <c r="DU38" s="54">
        <v>11256.77</v>
      </c>
      <c r="DW38" s="55">
        <v>12035.78</v>
      </c>
      <c r="DX38" s="35">
        <v>8516.18</v>
      </c>
      <c r="DY38" s="35"/>
      <c r="DZ38" s="35"/>
      <c r="EA38" s="35"/>
      <c r="EB38" s="35"/>
      <c r="EC38" s="35"/>
      <c r="ED38" s="35"/>
      <c r="EE38" s="35"/>
      <c r="EF38" s="35"/>
      <c r="EG38" s="35"/>
      <c r="EH38" s="35">
        <v>2.85</v>
      </c>
      <c r="EI38" s="35">
        <v>0</v>
      </c>
      <c r="EJ38" s="35">
        <v>71.37</v>
      </c>
      <c r="EK38" s="35">
        <v>8516.18</v>
      </c>
      <c r="EL38" s="35">
        <v>8438.1299999999992</v>
      </c>
      <c r="EM38" s="35">
        <v>78.05</v>
      </c>
      <c r="EN38" s="35">
        <v>3597.65</v>
      </c>
      <c r="EO38" s="35"/>
      <c r="EP38" s="35"/>
      <c r="EQ38" s="54">
        <v>8516.18</v>
      </c>
      <c r="ER38" s="35">
        <v>10496.44</v>
      </c>
      <c r="ES38" s="35">
        <v>7855.97</v>
      </c>
      <c r="ET38" s="54">
        <v>2640.48</v>
      </c>
      <c r="EV38" s="55">
        <v>86115.28</v>
      </c>
      <c r="EW38" s="35">
        <v>39521.86</v>
      </c>
      <c r="EX38" s="35"/>
      <c r="EY38" s="35"/>
      <c r="EZ38" s="35"/>
      <c r="FA38" s="35"/>
      <c r="FB38" s="35"/>
      <c r="FC38" s="35"/>
      <c r="FD38" s="35"/>
      <c r="FE38" s="35"/>
      <c r="FF38" s="35"/>
      <c r="FG38" s="35">
        <v>37.4</v>
      </c>
      <c r="FH38" s="35">
        <v>0</v>
      </c>
      <c r="FI38" s="35">
        <v>619.12</v>
      </c>
      <c r="FJ38" s="35">
        <v>39521.86</v>
      </c>
      <c r="FK38" s="35">
        <v>38871.97</v>
      </c>
      <c r="FL38" s="35">
        <v>649.89</v>
      </c>
      <c r="FM38" s="35">
        <v>47243.31</v>
      </c>
      <c r="FN38" s="35"/>
      <c r="FO38" s="35"/>
      <c r="FP38" s="54">
        <v>39521.86</v>
      </c>
      <c r="FQ38" s="35">
        <v>79801.13</v>
      </c>
      <c r="FR38" s="35">
        <v>36831.29</v>
      </c>
      <c r="FS38" s="54">
        <v>42969.84</v>
      </c>
      <c r="FU38" s="55">
        <v>20199.88</v>
      </c>
      <c r="FV38" s="35">
        <v>9270.56</v>
      </c>
      <c r="FW38" s="35"/>
      <c r="FX38" s="35"/>
      <c r="FY38" s="35"/>
      <c r="FZ38" s="35"/>
      <c r="GA38" s="35"/>
      <c r="GB38" s="35"/>
      <c r="GC38" s="35"/>
      <c r="GD38" s="35"/>
      <c r="GE38" s="35"/>
      <c r="GF38" s="35">
        <v>8.77</v>
      </c>
      <c r="GG38" s="35">
        <v>0</v>
      </c>
      <c r="GH38" s="35">
        <v>145.22999999999999</v>
      </c>
      <c r="GI38" s="35">
        <v>9270.56</v>
      </c>
      <c r="GJ38" s="35">
        <v>9118.1200000000008</v>
      </c>
      <c r="GK38" s="35">
        <v>152.44</v>
      </c>
      <c r="GL38" s="35">
        <v>11081.76</v>
      </c>
      <c r="GM38" s="35"/>
      <c r="GN38" s="35"/>
      <c r="GO38" s="54">
        <v>9270.56</v>
      </c>
      <c r="GP38" s="35">
        <v>18718.78</v>
      </c>
      <c r="GQ38" s="35">
        <v>8639.44</v>
      </c>
      <c r="GR38" s="54">
        <v>10079.34</v>
      </c>
      <c r="GT38" s="55">
        <v>1636457.65</v>
      </c>
      <c r="GU38" s="35">
        <v>169197.84</v>
      </c>
      <c r="GV38" s="35"/>
      <c r="GW38" s="35"/>
      <c r="GX38" s="35"/>
      <c r="GY38" s="35"/>
      <c r="GZ38" s="35"/>
      <c r="HA38" s="35"/>
      <c r="HB38" s="35"/>
      <c r="HC38" s="35"/>
      <c r="HD38" s="35"/>
      <c r="HE38" s="35">
        <v>0</v>
      </c>
      <c r="HF38" s="35">
        <v>0</v>
      </c>
      <c r="HG38" s="35">
        <v>33343.58</v>
      </c>
      <c r="HH38" s="35">
        <v>169197.84</v>
      </c>
      <c r="HI38" s="35">
        <v>135846.23000000001</v>
      </c>
      <c r="HJ38" s="35">
        <v>33351.61</v>
      </c>
      <c r="HK38" s="35">
        <v>1500611.43</v>
      </c>
      <c r="HL38" s="35"/>
      <c r="HM38" s="35"/>
      <c r="HN38" s="54">
        <v>169197.84</v>
      </c>
      <c r="HO38" s="35">
        <v>1571692.77</v>
      </c>
      <c r="HP38" s="35">
        <v>145079.32999999999</v>
      </c>
      <c r="HQ38" s="54">
        <v>1426613.43</v>
      </c>
      <c r="HS38" s="5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54"/>
      <c r="IN38" s="35"/>
      <c r="IO38" s="35"/>
      <c r="IP38" s="54"/>
      <c r="IR38" s="55">
        <v>131199.29</v>
      </c>
      <c r="IS38" s="35">
        <v>14543.07</v>
      </c>
      <c r="IT38" s="35"/>
      <c r="IU38" s="35"/>
      <c r="IV38" s="35"/>
      <c r="IW38" s="35"/>
      <c r="IX38" s="35"/>
      <c r="IY38" s="35"/>
      <c r="IZ38" s="35"/>
      <c r="JA38" s="35"/>
      <c r="JB38" s="35"/>
      <c r="JC38" s="35">
        <v>93.29</v>
      </c>
      <c r="JD38" s="35">
        <v>0</v>
      </c>
      <c r="JE38" s="35">
        <v>1178.46</v>
      </c>
      <c r="JF38" s="35">
        <v>14543.07</v>
      </c>
      <c r="JG38" s="35">
        <v>13354.04</v>
      </c>
      <c r="JH38" s="35">
        <v>1189.03</v>
      </c>
      <c r="JI38" s="35">
        <v>117845.25</v>
      </c>
      <c r="JJ38" s="35"/>
      <c r="JK38" s="35"/>
      <c r="JL38" s="54">
        <v>14543.07</v>
      </c>
      <c r="JM38" s="35">
        <v>119373.24</v>
      </c>
      <c r="JN38" s="35">
        <v>14692.09</v>
      </c>
      <c r="JO38" s="54">
        <v>104681.15</v>
      </c>
      <c r="JQ38" s="55">
        <v>559323.29</v>
      </c>
      <c r="JR38" s="35">
        <v>61999.41</v>
      </c>
      <c r="JS38" s="35"/>
      <c r="JT38" s="35"/>
      <c r="JU38" s="35"/>
      <c r="JV38" s="35"/>
      <c r="JW38" s="35"/>
      <c r="JX38" s="35"/>
      <c r="JY38" s="35"/>
      <c r="JZ38" s="35"/>
      <c r="KA38" s="35"/>
      <c r="KB38" s="35">
        <v>397.73</v>
      </c>
      <c r="KC38" s="35">
        <v>0</v>
      </c>
      <c r="KD38" s="35">
        <v>5023.96</v>
      </c>
      <c r="KE38" s="35">
        <v>61999.41</v>
      </c>
      <c r="KF38" s="35">
        <v>56930.38</v>
      </c>
      <c r="KG38" s="35">
        <v>5069.03</v>
      </c>
      <c r="KH38" s="35">
        <v>502392.91</v>
      </c>
      <c r="KI38" s="35"/>
      <c r="KJ38" s="35"/>
      <c r="KK38" s="54">
        <v>61999.41</v>
      </c>
      <c r="KL38" s="35">
        <v>508906.97</v>
      </c>
      <c r="KM38" s="35">
        <v>62634.7</v>
      </c>
      <c r="KN38" s="54">
        <v>446272.27</v>
      </c>
      <c r="KP38" s="55"/>
      <c r="KQ38" s="35"/>
      <c r="KR38" s="35"/>
      <c r="KS38" s="35"/>
      <c r="KT38" s="35"/>
      <c r="KU38" s="35"/>
      <c r="KV38" s="35"/>
      <c r="KW38" s="35"/>
      <c r="KX38" s="35"/>
      <c r="KY38" s="35"/>
      <c r="KZ38" s="35"/>
      <c r="LA38" s="35"/>
      <c r="LB38" s="35"/>
      <c r="LC38" s="35"/>
      <c r="LD38" s="35"/>
      <c r="LE38" s="35"/>
      <c r="LF38" s="35"/>
      <c r="LG38" s="35"/>
      <c r="LH38" s="35"/>
      <c r="LI38" s="35"/>
      <c r="LJ38" s="54"/>
      <c r="LK38" s="35"/>
      <c r="LL38" s="35"/>
      <c r="LM38" s="54"/>
      <c r="LO38" s="55"/>
      <c r="LP38" s="35"/>
      <c r="LQ38" s="35"/>
      <c r="LR38" s="35"/>
      <c r="LS38" s="35"/>
      <c r="LT38" s="35"/>
      <c r="LU38" s="35"/>
      <c r="LV38" s="35"/>
      <c r="LW38" s="35"/>
      <c r="LX38" s="35"/>
      <c r="LY38" s="35"/>
      <c r="LZ38" s="35"/>
      <c r="MA38" s="35"/>
      <c r="MB38" s="35"/>
      <c r="MC38" s="35"/>
      <c r="MD38" s="35"/>
      <c r="ME38" s="35"/>
      <c r="MF38" s="35"/>
      <c r="MG38" s="35"/>
      <c r="MH38" s="35"/>
      <c r="MI38" s="54"/>
      <c r="MJ38" s="35"/>
      <c r="MK38" s="35"/>
      <c r="ML38" s="54"/>
      <c r="MN38" s="55">
        <v>1666.79</v>
      </c>
      <c r="MO38" s="35">
        <v>1671.12</v>
      </c>
      <c r="MP38" s="35"/>
      <c r="MQ38" s="35"/>
      <c r="MR38" s="35"/>
      <c r="MS38" s="35"/>
      <c r="MT38" s="35"/>
      <c r="MU38" s="35"/>
      <c r="MV38" s="35"/>
      <c r="MW38" s="35"/>
      <c r="MX38" s="35"/>
      <c r="MY38" s="35">
        <v>0</v>
      </c>
      <c r="MZ38" s="35">
        <v>0</v>
      </c>
      <c r="NA38" s="35">
        <v>3.09</v>
      </c>
      <c r="NB38" s="35">
        <v>1671.12</v>
      </c>
      <c r="NC38" s="35">
        <v>1666.79</v>
      </c>
      <c r="ND38" s="35">
        <v>4.33</v>
      </c>
      <c r="NE38" s="35">
        <v>0</v>
      </c>
      <c r="NF38" s="35"/>
      <c r="NG38" s="35"/>
      <c r="NH38" s="54">
        <v>1671.12</v>
      </c>
      <c r="NI38" s="35">
        <v>1638.72</v>
      </c>
      <c r="NJ38" s="35">
        <v>1638.72</v>
      </c>
      <c r="NK38" s="54">
        <v>0</v>
      </c>
      <c r="NM38" s="55">
        <v>3750.28</v>
      </c>
      <c r="NN38" s="35">
        <v>3760.02</v>
      </c>
      <c r="NO38" s="35"/>
      <c r="NP38" s="35"/>
      <c r="NQ38" s="35"/>
      <c r="NR38" s="35"/>
      <c r="NS38" s="35"/>
      <c r="NT38" s="35"/>
      <c r="NU38" s="35"/>
      <c r="NV38" s="35"/>
      <c r="NW38" s="35"/>
      <c r="NX38" s="35">
        <v>0</v>
      </c>
      <c r="NY38" s="35">
        <v>0</v>
      </c>
      <c r="NZ38" s="35">
        <v>6.96</v>
      </c>
      <c r="OA38" s="35">
        <v>3760.02</v>
      </c>
      <c r="OB38" s="35">
        <v>3750.28</v>
      </c>
      <c r="OC38" s="35">
        <v>9.74</v>
      </c>
      <c r="OD38" s="35">
        <v>0</v>
      </c>
      <c r="OE38" s="35"/>
      <c r="OF38" s="35"/>
      <c r="OG38" s="54">
        <v>3760.02</v>
      </c>
      <c r="OH38" s="35">
        <v>3687.11</v>
      </c>
      <c r="OI38" s="35">
        <v>3687.11</v>
      </c>
      <c r="OJ38" s="54">
        <v>0</v>
      </c>
      <c r="OL38" s="55">
        <v>36252.699999999997</v>
      </c>
      <c r="OM38" s="35">
        <v>36346.86</v>
      </c>
      <c r="ON38" s="35"/>
      <c r="OO38" s="35"/>
      <c r="OP38" s="35"/>
      <c r="OQ38" s="35"/>
      <c r="OR38" s="35"/>
      <c r="OS38" s="35"/>
      <c r="OT38" s="35"/>
      <c r="OU38" s="35"/>
      <c r="OV38" s="35"/>
      <c r="OW38" s="35">
        <v>0</v>
      </c>
      <c r="OX38" s="35">
        <v>0</v>
      </c>
      <c r="OY38" s="35">
        <v>67.28</v>
      </c>
      <c r="OZ38" s="35">
        <v>36346.86</v>
      </c>
      <c r="PA38" s="35">
        <v>36252.699999999997</v>
      </c>
      <c r="PB38" s="35">
        <v>94.16</v>
      </c>
      <c r="PC38" s="35">
        <v>0</v>
      </c>
      <c r="PD38" s="35"/>
      <c r="PE38" s="35"/>
      <c r="PF38" s="54">
        <v>36346.86</v>
      </c>
      <c r="PG38" s="35">
        <v>35642.11</v>
      </c>
      <c r="PH38" s="35">
        <v>35642.11</v>
      </c>
      <c r="PI38" s="54">
        <v>0</v>
      </c>
      <c r="PK38" s="55">
        <v>1416830.39</v>
      </c>
      <c r="PL38" s="35">
        <v>201039.12</v>
      </c>
      <c r="PM38" s="35"/>
      <c r="PN38" s="35"/>
      <c r="PO38" s="35"/>
      <c r="PP38" s="35"/>
      <c r="PQ38" s="35"/>
      <c r="PR38" s="35"/>
      <c r="PS38" s="35"/>
      <c r="PT38" s="35"/>
      <c r="PU38" s="35"/>
      <c r="PV38" s="35">
        <v>4309.96</v>
      </c>
      <c r="PW38" s="35">
        <v>0</v>
      </c>
      <c r="PX38" s="35">
        <v>54464.55</v>
      </c>
      <c r="PY38" s="35">
        <v>201039.12</v>
      </c>
      <c r="PZ38" s="35">
        <v>146079.12</v>
      </c>
      <c r="QA38" s="35">
        <v>54960</v>
      </c>
      <c r="QB38" s="35">
        <v>1270751.28</v>
      </c>
      <c r="QC38" s="35"/>
      <c r="QD38" s="35"/>
      <c r="QE38" s="54">
        <v>201039.12</v>
      </c>
      <c r="QF38" s="35">
        <v>1340307.8500000001</v>
      </c>
      <c r="QG38" s="35">
        <v>176743.89</v>
      </c>
      <c r="QH38" s="54">
        <v>1163563.95</v>
      </c>
      <c r="QJ38" s="55">
        <v>472276.8</v>
      </c>
      <c r="QK38" s="35">
        <v>67013.039999999994</v>
      </c>
      <c r="QL38" s="35"/>
      <c r="QM38" s="35"/>
      <c r="QN38" s="35"/>
      <c r="QO38" s="35"/>
      <c r="QP38" s="35"/>
      <c r="QQ38" s="35"/>
      <c r="QR38" s="35"/>
      <c r="QS38" s="35"/>
      <c r="QT38" s="35"/>
      <c r="QU38" s="35">
        <v>1436.65</v>
      </c>
      <c r="QV38" s="35">
        <v>0</v>
      </c>
      <c r="QW38" s="35">
        <v>18154.849999999999</v>
      </c>
      <c r="QX38" s="35">
        <v>67013.039999999994</v>
      </c>
      <c r="QY38" s="35">
        <v>48693.04</v>
      </c>
      <c r="QZ38" s="35">
        <v>18320</v>
      </c>
      <c r="RA38" s="35">
        <v>423583.76</v>
      </c>
      <c r="RB38" s="35"/>
      <c r="RC38" s="35"/>
      <c r="RD38" s="54">
        <v>67013.039999999994</v>
      </c>
      <c r="RE38" s="35">
        <v>446769.28</v>
      </c>
      <c r="RF38" s="35">
        <v>58914.63</v>
      </c>
      <c r="RG38" s="54">
        <v>387854.65</v>
      </c>
      <c r="RI38" s="55">
        <v>15656962.189999999</v>
      </c>
      <c r="RJ38" s="35">
        <v>1252854.1000000001</v>
      </c>
      <c r="RK38" s="35"/>
      <c r="RL38" s="35"/>
      <c r="RM38" s="35"/>
      <c r="RN38" s="35"/>
      <c r="RO38" s="35"/>
      <c r="RP38" s="35"/>
      <c r="RQ38" s="35"/>
      <c r="RR38" s="35"/>
      <c r="RS38" s="35"/>
      <c r="RT38" s="35">
        <v>0</v>
      </c>
      <c r="RU38" s="35">
        <v>0</v>
      </c>
      <c r="RV38" s="35">
        <v>621023.87</v>
      </c>
      <c r="RW38" s="35">
        <v>1252854.1000000001</v>
      </c>
      <c r="RX38" s="35">
        <v>631759.32999999996</v>
      </c>
      <c r="RY38" s="35">
        <v>621094.77</v>
      </c>
      <c r="RZ38" s="35">
        <v>15025202.859999999</v>
      </c>
      <c r="SA38" s="35"/>
      <c r="SB38" s="35"/>
      <c r="SC38" s="54">
        <v>1252854.1000000001</v>
      </c>
      <c r="SD38" s="35">
        <v>14950806.220000001</v>
      </c>
      <c r="SE38" s="35">
        <v>1093961.43</v>
      </c>
      <c r="SF38" s="54">
        <v>13856844.789999999</v>
      </c>
      <c r="SH38" s="55">
        <v>1581921.05</v>
      </c>
      <c r="SI38" s="35">
        <v>126583.7</v>
      </c>
      <c r="SJ38" s="35"/>
      <c r="SK38" s="35"/>
      <c r="SL38" s="35"/>
      <c r="SM38" s="35"/>
      <c r="SN38" s="35"/>
      <c r="SO38" s="35"/>
      <c r="SP38" s="35"/>
      <c r="SQ38" s="35"/>
      <c r="SR38" s="35"/>
      <c r="SS38" s="35">
        <v>0</v>
      </c>
      <c r="ST38" s="35">
        <v>0</v>
      </c>
      <c r="SU38" s="35">
        <v>62745.94</v>
      </c>
      <c r="SV38" s="35">
        <v>126583.7</v>
      </c>
      <c r="SW38" s="35">
        <v>63830.61</v>
      </c>
      <c r="SX38" s="35">
        <v>62753.1</v>
      </c>
      <c r="SY38" s="35">
        <v>1518090.44</v>
      </c>
      <c r="SZ38" s="35"/>
      <c r="TA38" s="35"/>
      <c r="TB38" s="54">
        <v>126583.7</v>
      </c>
      <c r="TC38" s="35">
        <v>1510573.69</v>
      </c>
      <c r="TD38" s="35">
        <v>110529.78</v>
      </c>
      <c r="TE38" s="54">
        <v>1400043.9</v>
      </c>
      <c r="TG38" s="55">
        <v>1642764.17</v>
      </c>
      <c r="TH38" s="35">
        <v>131452.31</v>
      </c>
      <c r="TI38" s="35"/>
      <c r="TJ38" s="35"/>
      <c r="TK38" s="35"/>
      <c r="TL38" s="35"/>
      <c r="TM38" s="35"/>
      <c r="TN38" s="35"/>
      <c r="TO38" s="35"/>
      <c r="TP38" s="35"/>
      <c r="TQ38" s="35"/>
      <c r="TR38" s="35">
        <v>0</v>
      </c>
      <c r="TS38" s="35">
        <v>0</v>
      </c>
      <c r="TT38" s="35">
        <v>65159.24</v>
      </c>
      <c r="TU38" s="35">
        <v>131452.31</v>
      </c>
      <c r="TV38" s="35">
        <v>66285.63</v>
      </c>
      <c r="TW38" s="35">
        <v>65166.68</v>
      </c>
      <c r="TX38" s="35">
        <v>1576478.54</v>
      </c>
      <c r="TY38" s="35"/>
      <c r="TZ38" s="35"/>
      <c r="UA38" s="54">
        <v>131452.31</v>
      </c>
      <c r="UB38" s="35">
        <v>1568672.67</v>
      </c>
      <c r="UC38" s="35">
        <v>114780.93</v>
      </c>
      <c r="UD38" s="54">
        <v>1453891.75</v>
      </c>
      <c r="UF38" s="55">
        <v>932927.8</v>
      </c>
      <c r="UG38" s="35">
        <v>74651.929999999993</v>
      </c>
      <c r="UH38" s="35"/>
      <c r="UI38" s="35"/>
      <c r="UJ38" s="35"/>
      <c r="UK38" s="35"/>
      <c r="UL38" s="35"/>
      <c r="UM38" s="35"/>
      <c r="UN38" s="35"/>
      <c r="UO38" s="35"/>
      <c r="UP38" s="35"/>
      <c r="UQ38" s="35">
        <v>0</v>
      </c>
      <c r="UR38" s="35">
        <v>0</v>
      </c>
      <c r="US38" s="35">
        <v>37004.01</v>
      </c>
      <c r="UT38" s="35">
        <v>74651.929999999993</v>
      </c>
      <c r="UU38" s="35">
        <v>37643.69</v>
      </c>
      <c r="UV38" s="35">
        <v>37008.239999999998</v>
      </c>
      <c r="UW38" s="35">
        <v>895284.11</v>
      </c>
      <c r="UX38" s="35"/>
      <c r="UY38" s="35"/>
      <c r="UZ38" s="54">
        <v>74651.929999999993</v>
      </c>
      <c r="VA38" s="35">
        <v>890851.15</v>
      </c>
      <c r="VB38" s="35">
        <v>65184.23</v>
      </c>
      <c r="VC38" s="54">
        <v>825666.92</v>
      </c>
      <c r="VE38" s="55">
        <v>466463.9</v>
      </c>
      <c r="VF38" s="35">
        <v>37325.96</v>
      </c>
      <c r="VG38" s="35"/>
      <c r="VH38" s="35"/>
      <c r="VI38" s="35"/>
      <c r="VJ38" s="35"/>
      <c r="VK38" s="35"/>
      <c r="VL38" s="35"/>
      <c r="VM38" s="35"/>
      <c r="VN38" s="35"/>
      <c r="VO38" s="35"/>
      <c r="VP38" s="35">
        <v>0</v>
      </c>
      <c r="VQ38" s="35">
        <v>0</v>
      </c>
      <c r="VR38" s="35">
        <v>18502.009999999998</v>
      </c>
      <c r="VS38" s="35">
        <v>37325.96</v>
      </c>
      <c r="VT38" s="35">
        <v>18821.849999999999</v>
      </c>
      <c r="VU38" s="35">
        <v>18504.12</v>
      </c>
      <c r="VV38" s="35">
        <v>447642.05</v>
      </c>
      <c r="VW38" s="35"/>
      <c r="VX38" s="35"/>
      <c r="VY38" s="54">
        <v>37325.96</v>
      </c>
      <c r="VZ38" s="35">
        <v>445425.57</v>
      </c>
      <c r="WA38" s="35">
        <v>32592.12</v>
      </c>
      <c r="WB38" s="54">
        <v>412833.46</v>
      </c>
    </row>
    <row r="39" spans="1:600" x14ac:dyDescent="0.2">
      <c r="A39" s="56">
        <v>46568</v>
      </c>
      <c r="B39" s="55">
        <v>23951481.59</v>
      </c>
      <c r="C39" s="35">
        <v>2310430.7200000002</v>
      </c>
      <c r="D39" s="35"/>
      <c r="E39" s="35"/>
      <c r="F39" s="35"/>
      <c r="G39" s="35"/>
      <c r="H39" s="35"/>
      <c r="I39" s="35"/>
      <c r="J39" s="35"/>
      <c r="K39" s="35"/>
      <c r="L39" s="35"/>
      <c r="M39" s="35">
        <v>5932.33</v>
      </c>
      <c r="N39" s="35">
        <v>0</v>
      </c>
      <c r="O39" s="35">
        <v>876060.6</v>
      </c>
      <c r="P39" s="35">
        <v>2310430.7200000002</v>
      </c>
      <c r="Q39" s="35">
        <v>1433422.15</v>
      </c>
      <c r="R39" s="35">
        <v>877008.57</v>
      </c>
      <c r="S39" s="35">
        <v>22518059.440000001</v>
      </c>
      <c r="T39" s="35"/>
      <c r="U39" s="35"/>
      <c r="V39" s="54">
        <v>2310430.7200000002</v>
      </c>
      <c r="W39" s="35">
        <v>22075957.199999999</v>
      </c>
      <c r="X39" s="35">
        <v>1988001.57</v>
      </c>
      <c r="Y39" s="54">
        <v>20087955.629999999</v>
      </c>
      <c r="AA39" s="5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54"/>
      <c r="AV39" s="35"/>
      <c r="AW39" s="35"/>
      <c r="AX39" s="54"/>
      <c r="AZ39" s="55">
        <v>113304.39</v>
      </c>
      <c r="BA39" s="35">
        <v>10022.120000000001</v>
      </c>
      <c r="BB39" s="35"/>
      <c r="BC39" s="35"/>
      <c r="BD39" s="35"/>
      <c r="BE39" s="35"/>
      <c r="BF39" s="35"/>
      <c r="BG39" s="35"/>
      <c r="BH39" s="35"/>
      <c r="BI39" s="35"/>
      <c r="BJ39" s="35"/>
      <c r="BK39" s="35">
        <v>82.59</v>
      </c>
      <c r="BL39" s="35">
        <v>0</v>
      </c>
      <c r="BM39" s="35">
        <v>1030.3699999999999</v>
      </c>
      <c r="BN39" s="35">
        <v>10022.120000000001</v>
      </c>
      <c r="BO39" s="35">
        <v>8984.64</v>
      </c>
      <c r="BP39" s="35">
        <v>1037.48</v>
      </c>
      <c r="BQ39" s="35">
        <v>104319.75</v>
      </c>
      <c r="BR39" s="35"/>
      <c r="BS39" s="35"/>
      <c r="BT39" s="54">
        <v>10022.120000000001</v>
      </c>
      <c r="BU39" s="35">
        <v>100841.45</v>
      </c>
      <c r="BV39" s="35">
        <v>10168.89</v>
      </c>
      <c r="BW39" s="54">
        <v>90672.57</v>
      </c>
      <c r="BY39" s="55">
        <v>483034.49</v>
      </c>
      <c r="BZ39" s="35">
        <v>42725.88</v>
      </c>
      <c r="CA39" s="35"/>
      <c r="CB39" s="35"/>
      <c r="CC39" s="35"/>
      <c r="CD39" s="35"/>
      <c r="CE39" s="35"/>
      <c r="CF39" s="35"/>
      <c r="CG39" s="35"/>
      <c r="CH39" s="35"/>
      <c r="CI39" s="35"/>
      <c r="CJ39" s="35">
        <v>352.08</v>
      </c>
      <c r="CK39" s="35">
        <v>0</v>
      </c>
      <c r="CL39" s="35">
        <v>4392.63</v>
      </c>
      <c r="CM39" s="35">
        <v>42725.88</v>
      </c>
      <c r="CN39" s="35">
        <v>38302.92</v>
      </c>
      <c r="CO39" s="35">
        <v>4422.96</v>
      </c>
      <c r="CP39" s="35">
        <v>444731.57</v>
      </c>
      <c r="CQ39" s="35"/>
      <c r="CR39" s="35"/>
      <c r="CS39" s="54">
        <v>42725.88</v>
      </c>
      <c r="CT39" s="35">
        <v>429903.04</v>
      </c>
      <c r="CU39" s="35">
        <v>43351.57</v>
      </c>
      <c r="CV39" s="54">
        <v>386551.48</v>
      </c>
      <c r="CX39" s="55">
        <v>15337.35</v>
      </c>
      <c r="CY39" s="35">
        <v>15373.8</v>
      </c>
      <c r="CZ39" s="35"/>
      <c r="DA39" s="35"/>
      <c r="DB39" s="35"/>
      <c r="DC39" s="35"/>
      <c r="DD39" s="35"/>
      <c r="DE39" s="35"/>
      <c r="DF39" s="35"/>
      <c r="DG39" s="35"/>
      <c r="DH39" s="35"/>
      <c r="DI39" s="35">
        <v>0</v>
      </c>
      <c r="DJ39" s="35">
        <v>0</v>
      </c>
      <c r="DK39" s="35">
        <v>24.3</v>
      </c>
      <c r="DL39" s="35">
        <v>15373.8</v>
      </c>
      <c r="DM39" s="35">
        <v>15337.35</v>
      </c>
      <c r="DN39" s="35">
        <v>36.450000000000003</v>
      </c>
      <c r="DO39" s="35">
        <v>0</v>
      </c>
      <c r="DP39" s="35"/>
      <c r="DQ39" s="35"/>
      <c r="DR39" s="54">
        <v>15373.8</v>
      </c>
      <c r="DS39" s="35">
        <v>11256.77</v>
      </c>
      <c r="DT39" s="35">
        <v>11256.77</v>
      </c>
      <c r="DU39" s="54">
        <v>0</v>
      </c>
      <c r="DW39" s="55">
        <v>3597.65</v>
      </c>
      <c r="DX39" s="35">
        <v>3606.2</v>
      </c>
      <c r="DY39" s="35"/>
      <c r="DZ39" s="35"/>
      <c r="EA39" s="35"/>
      <c r="EB39" s="35"/>
      <c r="EC39" s="35"/>
      <c r="ED39" s="35"/>
      <c r="EE39" s="35"/>
      <c r="EF39" s="35"/>
      <c r="EG39" s="35"/>
      <c r="EH39" s="35">
        <v>0</v>
      </c>
      <c r="EI39" s="35">
        <v>0</v>
      </c>
      <c r="EJ39" s="35">
        <v>5.7</v>
      </c>
      <c r="EK39" s="35">
        <v>3606.2</v>
      </c>
      <c r="EL39" s="35">
        <v>3597.65</v>
      </c>
      <c r="EM39" s="35">
        <v>8.5500000000000007</v>
      </c>
      <c r="EN39" s="35">
        <v>0</v>
      </c>
      <c r="EO39" s="35"/>
      <c r="EP39" s="35"/>
      <c r="EQ39" s="54">
        <v>3606.2</v>
      </c>
      <c r="ER39" s="35">
        <v>2640.48</v>
      </c>
      <c r="ES39" s="35">
        <v>2640.48</v>
      </c>
      <c r="ET39" s="54">
        <v>0</v>
      </c>
      <c r="EV39" s="55">
        <v>47243.31</v>
      </c>
      <c r="EW39" s="35">
        <v>40707.550000000003</v>
      </c>
      <c r="EX39" s="35"/>
      <c r="EY39" s="35"/>
      <c r="EZ39" s="35"/>
      <c r="FA39" s="35"/>
      <c r="FB39" s="35"/>
      <c r="FC39" s="35"/>
      <c r="FD39" s="35"/>
      <c r="FE39" s="35"/>
      <c r="FF39" s="35"/>
      <c r="FG39" s="35">
        <v>5.39</v>
      </c>
      <c r="FH39" s="35">
        <v>0</v>
      </c>
      <c r="FI39" s="35">
        <v>241.83</v>
      </c>
      <c r="FJ39" s="35">
        <v>40707.550000000003</v>
      </c>
      <c r="FK39" s="35">
        <v>40433.71</v>
      </c>
      <c r="FL39" s="35">
        <v>273.83999999999997</v>
      </c>
      <c r="FM39" s="35">
        <v>6809.6</v>
      </c>
      <c r="FN39" s="35"/>
      <c r="FO39" s="35"/>
      <c r="FP39" s="54">
        <v>40707.550000000003</v>
      </c>
      <c r="FQ39" s="35">
        <v>42969.84</v>
      </c>
      <c r="FR39" s="35">
        <v>36831.29</v>
      </c>
      <c r="FS39" s="54">
        <v>6138.55</v>
      </c>
      <c r="FU39" s="55">
        <v>11081.76</v>
      </c>
      <c r="FV39" s="35">
        <v>9548.69</v>
      </c>
      <c r="FW39" s="35"/>
      <c r="FX39" s="35"/>
      <c r="FY39" s="35"/>
      <c r="FZ39" s="35"/>
      <c r="GA39" s="35"/>
      <c r="GB39" s="35"/>
      <c r="GC39" s="35"/>
      <c r="GD39" s="35"/>
      <c r="GE39" s="35"/>
      <c r="GF39" s="35">
        <v>1.26</v>
      </c>
      <c r="GG39" s="35">
        <v>0</v>
      </c>
      <c r="GH39" s="35">
        <v>56.73</v>
      </c>
      <c r="GI39" s="35">
        <v>9548.69</v>
      </c>
      <c r="GJ39" s="35">
        <v>9484.4500000000007</v>
      </c>
      <c r="GK39" s="35">
        <v>64.239999999999995</v>
      </c>
      <c r="GL39" s="35">
        <v>1597.31</v>
      </c>
      <c r="GM39" s="35"/>
      <c r="GN39" s="35"/>
      <c r="GO39" s="54">
        <v>9548.69</v>
      </c>
      <c r="GP39" s="35">
        <v>10079.34</v>
      </c>
      <c r="GQ39" s="35">
        <v>8639.44</v>
      </c>
      <c r="GR39" s="54">
        <v>1439.91</v>
      </c>
      <c r="GT39" s="55">
        <v>1500611.43</v>
      </c>
      <c r="GU39" s="35">
        <v>169197.84</v>
      </c>
      <c r="GV39" s="35"/>
      <c r="GW39" s="35"/>
      <c r="GX39" s="35"/>
      <c r="GY39" s="35"/>
      <c r="GZ39" s="35"/>
      <c r="HA39" s="35"/>
      <c r="HB39" s="35"/>
      <c r="HC39" s="35"/>
      <c r="HD39" s="35"/>
      <c r="HE39" s="35">
        <v>0</v>
      </c>
      <c r="HF39" s="35">
        <v>0</v>
      </c>
      <c r="HG39" s="35">
        <v>30437.86</v>
      </c>
      <c r="HH39" s="35">
        <v>169197.84</v>
      </c>
      <c r="HI39" s="35">
        <v>138751.78</v>
      </c>
      <c r="HJ39" s="35">
        <v>30446.06</v>
      </c>
      <c r="HK39" s="35">
        <v>1361859.65</v>
      </c>
      <c r="HL39" s="35"/>
      <c r="HM39" s="35"/>
      <c r="HN39" s="54">
        <v>169197.84</v>
      </c>
      <c r="HO39" s="35">
        <v>1426613.43</v>
      </c>
      <c r="HP39" s="35">
        <v>145079.32999999999</v>
      </c>
      <c r="HQ39" s="54">
        <v>1281534.1000000001</v>
      </c>
      <c r="HS39" s="5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54"/>
      <c r="IN39" s="35"/>
      <c r="IO39" s="35"/>
      <c r="IP39" s="54"/>
      <c r="IR39" s="55">
        <v>117845.25</v>
      </c>
      <c r="IS39" s="35">
        <v>15132.06</v>
      </c>
      <c r="IT39" s="35"/>
      <c r="IU39" s="35"/>
      <c r="IV39" s="35"/>
      <c r="IW39" s="35"/>
      <c r="IX39" s="35"/>
      <c r="IY39" s="35"/>
      <c r="IZ39" s="35"/>
      <c r="JA39" s="35"/>
      <c r="JB39" s="35"/>
      <c r="JC39" s="35">
        <v>82.15</v>
      </c>
      <c r="JD39" s="35">
        <v>0</v>
      </c>
      <c r="JE39" s="35">
        <v>1047.93</v>
      </c>
      <c r="JF39" s="35">
        <v>15132.06</v>
      </c>
      <c r="JG39" s="35">
        <v>14072.99</v>
      </c>
      <c r="JH39" s="35">
        <v>1059.07</v>
      </c>
      <c r="JI39" s="35">
        <v>103772.26</v>
      </c>
      <c r="JJ39" s="35"/>
      <c r="JK39" s="35"/>
      <c r="JL39" s="54">
        <v>15132.06</v>
      </c>
      <c r="JM39" s="35">
        <v>104681.15</v>
      </c>
      <c r="JN39" s="35">
        <v>14692.09</v>
      </c>
      <c r="JO39" s="54">
        <v>89989.06</v>
      </c>
      <c r="JQ39" s="55">
        <v>502392.91</v>
      </c>
      <c r="JR39" s="35">
        <v>64510.38</v>
      </c>
      <c r="JS39" s="35"/>
      <c r="JT39" s="35"/>
      <c r="JU39" s="35"/>
      <c r="JV39" s="35"/>
      <c r="JW39" s="35"/>
      <c r="JX39" s="35"/>
      <c r="JY39" s="35"/>
      <c r="JZ39" s="35"/>
      <c r="KA39" s="35"/>
      <c r="KB39" s="35">
        <v>350.23</v>
      </c>
      <c r="KC39" s="35">
        <v>0</v>
      </c>
      <c r="KD39" s="35">
        <v>4467.49</v>
      </c>
      <c r="KE39" s="35">
        <v>64510.38</v>
      </c>
      <c r="KF39" s="35">
        <v>59995.39</v>
      </c>
      <c r="KG39" s="35">
        <v>4514.99</v>
      </c>
      <c r="KH39" s="35">
        <v>442397.53</v>
      </c>
      <c r="KI39" s="35"/>
      <c r="KJ39" s="35"/>
      <c r="KK39" s="54">
        <v>64510.38</v>
      </c>
      <c r="KL39" s="35">
        <v>446272.27</v>
      </c>
      <c r="KM39" s="35">
        <v>62634.7</v>
      </c>
      <c r="KN39" s="54">
        <v>383637.56</v>
      </c>
      <c r="KP39" s="55"/>
      <c r="KQ39" s="35"/>
      <c r="KR39" s="35"/>
      <c r="KS39" s="35"/>
      <c r="KT39" s="35"/>
      <c r="KU39" s="35"/>
      <c r="KV39" s="35"/>
      <c r="KW39" s="35"/>
      <c r="KX39" s="35"/>
      <c r="KY39" s="35"/>
      <c r="KZ39" s="35"/>
      <c r="LA39" s="35"/>
      <c r="LB39" s="35"/>
      <c r="LC39" s="35"/>
      <c r="LD39" s="35"/>
      <c r="LE39" s="35"/>
      <c r="LF39" s="35"/>
      <c r="LG39" s="35"/>
      <c r="LH39" s="35"/>
      <c r="LI39" s="35"/>
      <c r="LJ39" s="54"/>
      <c r="LK39" s="35"/>
      <c r="LL39" s="35"/>
      <c r="LM39" s="54"/>
      <c r="LO39" s="55"/>
      <c r="LP39" s="35"/>
      <c r="LQ39" s="35"/>
      <c r="LR39" s="35"/>
      <c r="LS39" s="35"/>
      <c r="LT39" s="35"/>
      <c r="LU39" s="35"/>
      <c r="LV39" s="35"/>
      <c r="LW39" s="35"/>
      <c r="LX39" s="35"/>
      <c r="LY39" s="35"/>
      <c r="LZ39" s="35"/>
      <c r="MA39" s="35"/>
      <c r="MB39" s="35"/>
      <c r="MC39" s="35"/>
      <c r="MD39" s="35"/>
      <c r="ME39" s="35"/>
      <c r="MF39" s="35"/>
      <c r="MG39" s="35"/>
      <c r="MH39" s="35"/>
      <c r="MI39" s="54"/>
      <c r="MJ39" s="35"/>
      <c r="MK39" s="35"/>
      <c r="ML39" s="54"/>
      <c r="MN39" s="55"/>
      <c r="MO39" s="35"/>
      <c r="MP39" s="35"/>
      <c r="MQ39" s="35"/>
      <c r="MR39" s="35"/>
      <c r="MS39" s="35"/>
      <c r="MT39" s="35"/>
      <c r="MU39" s="35"/>
      <c r="MV39" s="35"/>
      <c r="MW39" s="35"/>
      <c r="MX39" s="35"/>
      <c r="MY39" s="35"/>
      <c r="MZ39" s="35"/>
      <c r="NA39" s="35"/>
      <c r="NB39" s="35"/>
      <c r="NC39" s="35"/>
      <c r="ND39" s="35"/>
      <c r="NE39" s="35"/>
      <c r="NF39" s="35"/>
      <c r="NG39" s="35"/>
      <c r="NH39" s="54"/>
      <c r="NI39" s="35"/>
      <c r="NJ39" s="35"/>
      <c r="NK39" s="54"/>
      <c r="NM39" s="55"/>
      <c r="NN39" s="35"/>
      <c r="NO39" s="35"/>
      <c r="NP39" s="35"/>
      <c r="NQ39" s="35"/>
      <c r="NR39" s="35"/>
      <c r="NS39" s="35"/>
      <c r="NT39" s="35"/>
      <c r="NU39" s="35"/>
      <c r="NV39" s="35"/>
      <c r="NW39" s="35"/>
      <c r="NX39" s="35"/>
      <c r="NY39" s="35"/>
      <c r="NZ39" s="35"/>
      <c r="OA39" s="35"/>
      <c r="OB39" s="35"/>
      <c r="OC39" s="35"/>
      <c r="OD39" s="35"/>
      <c r="OE39" s="35"/>
      <c r="OF39" s="35"/>
      <c r="OG39" s="54"/>
      <c r="OH39" s="35"/>
      <c r="OI39" s="35"/>
      <c r="OJ39" s="54"/>
      <c r="OL39" s="55"/>
      <c r="OM39" s="35"/>
      <c r="ON39" s="35"/>
      <c r="OO39" s="35"/>
      <c r="OP39" s="35"/>
      <c r="OQ39" s="35"/>
      <c r="OR39" s="35"/>
      <c r="OS39" s="35"/>
      <c r="OT39" s="35"/>
      <c r="OU39" s="35"/>
      <c r="OV39" s="35"/>
      <c r="OW39" s="35"/>
      <c r="OX39" s="35"/>
      <c r="OY39" s="35"/>
      <c r="OZ39" s="35"/>
      <c r="PA39" s="35"/>
      <c r="PB39" s="35"/>
      <c r="PC39" s="35"/>
      <c r="PD39" s="35"/>
      <c r="PE39" s="35"/>
      <c r="PF39" s="54"/>
      <c r="PG39" s="35"/>
      <c r="PH39" s="35"/>
      <c r="PI39" s="54"/>
      <c r="PK39" s="55">
        <v>1270751.28</v>
      </c>
      <c r="PL39" s="35">
        <v>201039.12</v>
      </c>
      <c r="PM39" s="35"/>
      <c r="PN39" s="35"/>
      <c r="PO39" s="35"/>
      <c r="PP39" s="35"/>
      <c r="PQ39" s="35"/>
      <c r="PR39" s="35"/>
      <c r="PS39" s="35"/>
      <c r="PT39" s="35"/>
      <c r="PU39" s="35"/>
      <c r="PV39" s="35">
        <v>3793.97</v>
      </c>
      <c r="PW39" s="35">
        <v>0</v>
      </c>
      <c r="PX39" s="35">
        <v>48386.42</v>
      </c>
      <c r="PY39" s="35">
        <v>201039.12</v>
      </c>
      <c r="PZ39" s="35">
        <v>152136.71</v>
      </c>
      <c r="QA39" s="35">
        <v>48902.41</v>
      </c>
      <c r="QB39" s="35">
        <v>1118614.57</v>
      </c>
      <c r="QC39" s="35"/>
      <c r="QD39" s="35"/>
      <c r="QE39" s="54">
        <v>201039.12</v>
      </c>
      <c r="QF39" s="35">
        <v>1163563.95</v>
      </c>
      <c r="QG39" s="35">
        <v>176743.89</v>
      </c>
      <c r="QH39" s="54">
        <v>986820.06</v>
      </c>
      <c r="QJ39" s="55">
        <v>423583.76</v>
      </c>
      <c r="QK39" s="35">
        <v>67013.039999999994</v>
      </c>
      <c r="QL39" s="35"/>
      <c r="QM39" s="35"/>
      <c r="QN39" s="35"/>
      <c r="QO39" s="35"/>
      <c r="QP39" s="35"/>
      <c r="QQ39" s="35"/>
      <c r="QR39" s="35"/>
      <c r="QS39" s="35"/>
      <c r="QT39" s="35"/>
      <c r="QU39" s="35">
        <v>1264.6600000000001</v>
      </c>
      <c r="QV39" s="35">
        <v>0</v>
      </c>
      <c r="QW39" s="35">
        <v>16128.81</v>
      </c>
      <c r="QX39" s="35">
        <v>67013.039999999994</v>
      </c>
      <c r="QY39" s="35">
        <v>50712.24</v>
      </c>
      <c r="QZ39" s="35">
        <v>16300.8</v>
      </c>
      <c r="RA39" s="35">
        <v>372871.52</v>
      </c>
      <c r="RB39" s="35"/>
      <c r="RC39" s="35"/>
      <c r="RD39" s="54">
        <v>67013.039999999994</v>
      </c>
      <c r="RE39" s="35">
        <v>387854.65</v>
      </c>
      <c r="RF39" s="35">
        <v>58914.63</v>
      </c>
      <c r="RG39" s="54">
        <v>328940.02</v>
      </c>
      <c r="RI39" s="55">
        <v>15025202.859999999</v>
      </c>
      <c r="RJ39" s="35">
        <v>1290439.72</v>
      </c>
      <c r="RK39" s="35"/>
      <c r="RL39" s="35"/>
      <c r="RM39" s="35"/>
      <c r="RN39" s="35"/>
      <c r="RO39" s="35"/>
      <c r="RP39" s="35"/>
      <c r="RQ39" s="35"/>
      <c r="RR39" s="35"/>
      <c r="RS39" s="35"/>
      <c r="RT39" s="35">
        <v>0</v>
      </c>
      <c r="RU39" s="35">
        <v>0</v>
      </c>
      <c r="RV39" s="35">
        <v>594316.89</v>
      </c>
      <c r="RW39" s="35">
        <v>1290439.72</v>
      </c>
      <c r="RX39" s="35">
        <v>696044.72</v>
      </c>
      <c r="RY39" s="35">
        <v>594395</v>
      </c>
      <c r="RZ39" s="35">
        <v>14329158.140000001</v>
      </c>
      <c r="SA39" s="35"/>
      <c r="SB39" s="35"/>
      <c r="SC39" s="54">
        <v>1290439.72</v>
      </c>
      <c r="SD39" s="35">
        <v>13856844.789999999</v>
      </c>
      <c r="SE39" s="35">
        <v>1093961.43</v>
      </c>
      <c r="SF39" s="54">
        <v>12762883.359999999</v>
      </c>
      <c r="SH39" s="55">
        <v>1518090.44</v>
      </c>
      <c r="SI39" s="35">
        <v>130381.22</v>
      </c>
      <c r="SJ39" s="35"/>
      <c r="SK39" s="35"/>
      <c r="SL39" s="35"/>
      <c r="SM39" s="35"/>
      <c r="SN39" s="35"/>
      <c r="SO39" s="35"/>
      <c r="SP39" s="35"/>
      <c r="SQ39" s="35"/>
      <c r="SR39" s="35"/>
      <c r="SS39" s="35">
        <v>0</v>
      </c>
      <c r="ST39" s="35">
        <v>0</v>
      </c>
      <c r="SU39" s="35">
        <v>60047.56</v>
      </c>
      <c r="SV39" s="35">
        <v>130381.22</v>
      </c>
      <c r="SW39" s="35">
        <v>70325.759999999995</v>
      </c>
      <c r="SX39" s="35">
        <v>60055.45</v>
      </c>
      <c r="SY39" s="35">
        <v>1447764.68</v>
      </c>
      <c r="SZ39" s="35"/>
      <c r="TA39" s="35"/>
      <c r="TB39" s="54">
        <v>130381.22</v>
      </c>
      <c r="TC39" s="35">
        <v>1400043.9</v>
      </c>
      <c r="TD39" s="35">
        <v>110529.78</v>
      </c>
      <c r="TE39" s="54">
        <v>1289514.1200000001</v>
      </c>
      <c r="TG39" s="55">
        <v>1576478.54</v>
      </c>
      <c r="TH39" s="35">
        <v>135395.88</v>
      </c>
      <c r="TI39" s="35"/>
      <c r="TJ39" s="35"/>
      <c r="TK39" s="35"/>
      <c r="TL39" s="35"/>
      <c r="TM39" s="35"/>
      <c r="TN39" s="35"/>
      <c r="TO39" s="35"/>
      <c r="TP39" s="35"/>
      <c r="TQ39" s="35"/>
      <c r="TR39" s="35">
        <v>0</v>
      </c>
      <c r="TS39" s="35">
        <v>0</v>
      </c>
      <c r="TT39" s="35">
        <v>62357.08</v>
      </c>
      <c r="TU39" s="35">
        <v>135395.88</v>
      </c>
      <c r="TV39" s="35">
        <v>73030.600000000006</v>
      </c>
      <c r="TW39" s="35">
        <v>62365.279999999999</v>
      </c>
      <c r="TX39" s="35">
        <v>1503447.94</v>
      </c>
      <c r="TY39" s="35"/>
      <c r="TZ39" s="35"/>
      <c r="UA39" s="54">
        <v>135395.88</v>
      </c>
      <c r="UB39" s="35">
        <v>1453891.75</v>
      </c>
      <c r="UC39" s="35">
        <v>114780.93</v>
      </c>
      <c r="UD39" s="54">
        <v>1339110.82</v>
      </c>
      <c r="UF39" s="55">
        <v>895284.11</v>
      </c>
      <c r="UG39" s="35">
        <v>76891.490000000005</v>
      </c>
      <c r="UH39" s="35"/>
      <c r="UI39" s="35"/>
      <c r="UJ39" s="35"/>
      <c r="UK39" s="35"/>
      <c r="UL39" s="35"/>
      <c r="UM39" s="35"/>
      <c r="UN39" s="35"/>
      <c r="UO39" s="35"/>
      <c r="UP39" s="35"/>
      <c r="UQ39" s="35">
        <v>0</v>
      </c>
      <c r="UR39" s="35">
        <v>0</v>
      </c>
      <c r="US39" s="35">
        <v>35412.660000000003</v>
      </c>
      <c r="UT39" s="35">
        <v>76891.490000000005</v>
      </c>
      <c r="UU39" s="35">
        <v>41474.17</v>
      </c>
      <c r="UV39" s="35">
        <v>35417.32</v>
      </c>
      <c r="UW39" s="35">
        <v>853809.94</v>
      </c>
      <c r="UX39" s="35"/>
      <c r="UY39" s="35"/>
      <c r="UZ39" s="54">
        <v>76891.490000000005</v>
      </c>
      <c r="VA39" s="35">
        <v>825666.92</v>
      </c>
      <c r="VB39" s="35">
        <v>65184.23</v>
      </c>
      <c r="VC39" s="54">
        <v>760482.69</v>
      </c>
      <c r="VE39" s="55">
        <v>447642.05</v>
      </c>
      <c r="VF39" s="35">
        <v>38445.74</v>
      </c>
      <c r="VG39" s="35"/>
      <c r="VH39" s="35"/>
      <c r="VI39" s="35"/>
      <c r="VJ39" s="35"/>
      <c r="VK39" s="35"/>
      <c r="VL39" s="35"/>
      <c r="VM39" s="35"/>
      <c r="VN39" s="35"/>
      <c r="VO39" s="35"/>
      <c r="VP39" s="35">
        <v>0</v>
      </c>
      <c r="VQ39" s="35">
        <v>0</v>
      </c>
      <c r="VR39" s="35">
        <v>17706.330000000002</v>
      </c>
      <c r="VS39" s="35">
        <v>38445.74</v>
      </c>
      <c r="VT39" s="35">
        <v>20737.080000000002</v>
      </c>
      <c r="VU39" s="35">
        <v>17708.66</v>
      </c>
      <c r="VV39" s="35">
        <v>426904.97</v>
      </c>
      <c r="VW39" s="35"/>
      <c r="VX39" s="35"/>
      <c r="VY39" s="54">
        <v>38445.74</v>
      </c>
      <c r="VZ39" s="35">
        <v>412833.46</v>
      </c>
      <c r="WA39" s="35">
        <v>32592.12</v>
      </c>
      <c r="WB39" s="54">
        <v>380241.34</v>
      </c>
    </row>
    <row r="40" spans="1:600" x14ac:dyDescent="0.2">
      <c r="A40" s="56">
        <v>46934</v>
      </c>
      <c r="B40" s="55">
        <v>22518059.440000001</v>
      </c>
      <c r="C40" s="35">
        <v>2319718.81</v>
      </c>
      <c r="D40" s="35"/>
      <c r="E40" s="35"/>
      <c r="F40" s="35"/>
      <c r="G40" s="35"/>
      <c r="H40" s="35"/>
      <c r="I40" s="35"/>
      <c r="J40" s="35"/>
      <c r="K40" s="35"/>
      <c r="L40" s="35"/>
      <c r="M40" s="35">
        <v>5058</v>
      </c>
      <c r="N40" s="35">
        <v>0</v>
      </c>
      <c r="O40" s="35">
        <v>825018.48</v>
      </c>
      <c r="P40" s="35">
        <v>2319718.81</v>
      </c>
      <c r="Q40" s="35">
        <v>1493706.54</v>
      </c>
      <c r="R40" s="35">
        <v>826012.27</v>
      </c>
      <c r="S40" s="35">
        <v>21024352.899999999</v>
      </c>
      <c r="T40" s="35"/>
      <c r="U40" s="35"/>
      <c r="V40" s="54">
        <v>2319718.81</v>
      </c>
      <c r="W40" s="35">
        <v>20087955.629999999</v>
      </c>
      <c r="X40" s="35">
        <v>1936212.04</v>
      </c>
      <c r="Y40" s="54">
        <v>18151743.59</v>
      </c>
      <c r="AA40" s="5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54"/>
      <c r="AV40" s="35"/>
      <c r="AW40" s="35"/>
      <c r="AX40" s="54"/>
      <c r="AZ40" s="55">
        <v>104319.75</v>
      </c>
      <c r="BA40" s="35">
        <v>10424.73</v>
      </c>
      <c r="BB40" s="35"/>
      <c r="BC40" s="35"/>
      <c r="BD40" s="35"/>
      <c r="BE40" s="35"/>
      <c r="BF40" s="35"/>
      <c r="BG40" s="35"/>
      <c r="BH40" s="35"/>
      <c r="BI40" s="35"/>
      <c r="BJ40" s="35"/>
      <c r="BK40" s="35">
        <v>75.09</v>
      </c>
      <c r="BL40" s="35">
        <v>0</v>
      </c>
      <c r="BM40" s="35">
        <v>942.5</v>
      </c>
      <c r="BN40" s="35">
        <v>10424.73</v>
      </c>
      <c r="BO40" s="35">
        <v>9474.73</v>
      </c>
      <c r="BP40" s="35">
        <v>950</v>
      </c>
      <c r="BQ40" s="35">
        <v>94845.02</v>
      </c>
      <c r="BR40" s="35"/>
      <c r="BS40" s="35"/>
      <c r="BT40" s="54">
        <v>10424.73</v>
      </c>
      <c r="BU40" s="35">
        <v>90672.57</v>
      </c>
      <c r="BV40" s="35">
        <v>10168.89</v>
      </c>
      <c r="BW40" s="54">
        <v>80503.679999999993</v>
      </c>
      <c r="BY40" s="55">
        <v>444731.57</v>
      </c>
      <c r="BZ40" s="35">
        <v>44442.27</v>
      </c>
      <c r="CA40" s="35"/>
      <c r="CB40" s="35"/>
      <c r="CC40" s="35"/>
      <c r="CD40" s="35"/>
      <c r="CE40" s="35"/>
      <c r="CF40" s="35"/>
      <c r="CG40" s="35"/>
      <c r="CH40" s="35"/>
      <c r="CI40" s="35"/>
      <c r="CJ40" s="35">
        <v>320.10000000000002</v>
      </c>
      <c r="CK40" s="35">
        <v>0</v>
      </c>
      <c r="CL40" s="35">
        <v>4018.04</v>
      </c>
      <c r="CM40" s="35">
        <v>44442.27</v>
      </c>
      <c r="CN40" s="35">
        <v>40392.25</v>
      </c>
      <c r="CO40" s="35">
        <v>4050.02</v>
      </c>
      <c r="CP40" s="35">
        <v>404339.32</v>
      </c>
      <c r="CQ40" s="35"/>
      <c r="CR40" s="35"/>
      <c r="CS40" s="54">
        <v>44442.27</v>
      </c>
      <c r="CT40" s="35">
        <v>386551.48</v>
      </c>
      <c r="CU40" s="35">
        <v>43351.57</v>
      </c>
      <c r="CV40" s="54">
        <v>343199.91</v>
      </c>
      <c r="CX40" s="5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54"/>
      <c r="DS40" s="35"/>
      <c r="DT40" s="35"/>
      <c r="DU40" s="54"/>
      <c r="DW40" s="5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54"/>
      <c r="ER40" s="35"/>
      <c r="ES40" s="35"/>
      <c r="ET40" s="54"/>
      <c r="EV40" s="55">
        <v>6809.6</v>
      </c>
      <c r="EW40" s="35">
        <v>6817.69</v>
      </c>
      <c r="EX40" s="35"/>
      <c r="EY40" s="35"/>
      <c r="EZ40" s="35"/>
      <c r="FA40" s="35"/>
      <c r="FB40" s="35"/>
      <c r="FC40" s="35"/>
      <c r="FD40" s="35"/>
      <c r="FE40" s="35"/>
      <c r="FF40" s="35"/>
      <c r="FG40" s="35">
        <v>0</v>
      </c>
      <c r="FH40" s="35">
        <v>0</v>
      </c>
      <c r="FI40" s="35">
        <v>2.7</v>
      </c>
      <c r="FJ40" s="35">
        <v>6817.69</v>
      </c>
      <c r="FK40" s="35">
        <v>6809.6</v>
      </c>
      <c r="FL40" s="35">
        <v>8.09</v>
      </c>
      <c r="FM40" s="35">
        <v>0</v>
      </c>
      <c r="FN40" s="35"/>
      <c r="FO40" s="35"/>
      <c r="FP40" s="54">
        <v>6817.69</v>
      </c>
      <c r="FQ40" s="35">
        <v>6138.55</v>
      </c>
      <c r="FR40" s="35">
        <v>6138.55</v>
      </c>
      <c r="FS40" s="54">
        <v>0</v>
      </c>
      <c r="FU40" s="55">
        <v>1597.31</v>
      </c>
      <c r="FV40" s="35">
        <v>1599.21</v>
      </c>
      <c r="FW40" s="35"/>
      <c r="FX40" s="35"/>
      <c r="FY40" s="35"/>
      <c r="FZ40" s="35"/>
      <c r="GA40" s="35"/>
      <c r="GB40" s="35"/>
      <c r="GC40" s="35"/>
      <c r="GD40" s="35"/>
      <c r="GE40" s="35"/>
      <c r="GF40" s="35">
        <v>0</v>
      </c>
      <c r="GG40" s="35">
        <v>0</v>
      </c>
      <c r="GH40" s="35">
        <v>0.63</v>
      </c>
      <c r="GI40" s="35">
        <v>1599.21</v>
      </c>
      <c r="GJ40" s="35">
        <v>1597.31</v>
      </c>
      <c r="GK40" s="35">
        <v>1.9</v>
      </c>
      <c r="GL40" s="35">
        <v>0</v>
      </c>
      <c r="GM40" s="35"/>
      <c r="GN40" s="35"/>
      <c r="GO40" s="54">
        <v>1599.21</v>
      </c>
      <c r="GP40" s="35">
        <v>1439.91</v>
      </c>
      <c r="GQ40" s="35">
        <v>1439.91</v>
      </c>
      <c r="GR40" s="54">
        <v>0</v>
      </c>
      <c r="GT40" s="55">
        <v>1361859.65</v>
      </c>
      <c r="GU40" s="35">
        <v>169197.84</v>
      </c>
      <c r="GV40" s="35"/>
      <c r="GW40" s="35"/>
      <c r="GX40" s="35"/>
      <c r="GY40" s="35"/>
      <c r="GZ40" s="35"/>
      <c r="HA40" s="35"/>
      <c r="HB40" s="35"/>
      <c r="HC40" s="35"/>
      <c r="HD40" s="35"/>
      <c r="HE40" s="35">
        <v>0</v>
      </c>
      <c r="HF40" s="35">
        <v>0</v>
      </c>
      <c r="HG40" s="35">
        <v>27546.240000000002</v>
      </c>
      <c r="HH40" s="35">
        <v>169197.84</v>
      </c>
      <c r="HI40" s="35">
        <v>141643.22</v>
      </c>
      <c r="HJ40" s="35">
        <v>27554.62</v>
      </c>
      <c r="HK40" s="35">
        <v>1220216.43</v>
      </c>
      <c r="HL40" s="35"/>
      <c r="HM40" s="35"/>
      <c r="HN40" s="54">
        <v>169197.84</v>
      </c>
      <c r="HO40" s="35">
        <v>1281534.1000000001</v>
      </c>
      <c r="HP40" s="35">
        <v>145079.32999999999</v>
      </c>
      <c r="HQ40" s="54">
        <v>1136454.77</v>
      </c>
      <c r="HS40" s="5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54"/>
      <c r="IN40" s="35"/>
      <c r="IO40" s="35"/>
      <c r="IP40" s="54"/>
      <c r="IR40" s="55">
        <v>103772.26</v>
      </c>
      <c r="IS40" s="35">
        <v>15744.92</v>
      </c>
      <c r="IT40" s="35"/>
      <c r="IU40" s="35"/>
      <c r="IV40" s="35"/>
      <c r="IW40" s="35"/>
      <c r="IX40" s="35"/>
      <c r="IY40" s="35"/>
      <c r="IZ40" s="35"/>
      <c r="JA40" s="35"/>
      <c r="JB40" s="35"/>
      <c r="JC40" s="35">
        <v>70.42</v>
      </c>
      <c r="JD40" s="35">
        <v>0</v>
      </c>
      <c r="JE40" s="35">
        <v>910.41</v>
      </c>
      <c r="JF40" s="35">
        <v>15744.92</v>
      </c>
      <c r="JG40" s="35">
        <v>14822.77</v>
      </c>
      <c r="JH40" s="35">
        <v>922.15</v>
      </c>
      <c r="JI40" s="35">
        <v>88949.49</v>
      </c>
      <c r="JJ40" s="35"/>
      <c r="JK40" s="35"/>
      <c r="JL40" s="54">
        <v>15744.92</v>
      </c>
      <c r="JM40" s="35">
        <v>89989.06</v>
      </c>
      <c r="JN40" s="35">
        <v>14692.09</v>
      </c>
      <c r="JO40" s="54">
        <v>75296.97</v>
      </c>
      <c r="JQ40" s="55">
        <v>442397.53</v>
      </c>
      <c r="JR40" s="35">
        <v>67123.06</v>
      </c>
      <c r="JS40" s="35"/>
      <c r="JT40" s="35"/>
      <c r="JU40" s="35"/>
      <c r="JV40" s="35"/>
      <c r="JW40" s="35"/>
      <c r="JX40" s="35"/>
      <c r="JY40" s="35"/>
      <c r="JZ40" s="35"/>
      <c r="KA40" s="35"/>
      <c r="KB40" s="35">
        <v>300.2</v>
      </c>
      <c r="KC40" s="35">
        <v>0</v>
      </c>
      <c r="KD40" s="35">
        <v>3881.24</v>
      </c>
      <c r="KE40" s="35">
        <v>67123.06</v>
      </c>
      <c r="KF40" s="35">
        <v>63191.8</v>
      </c>
      <c r="KG40" s="35">
        <v>3931.26</v>
      </c>
      <c r="KH40" s="35">
        <v>379205.73</v>
      </c>
      <c r="KI40" s="35"/>
      <c r="KJ40" s="35"/>
      <c r="KK40" s="54">
        <v>67123.06</v>
      </c>
      <c r="KL40" s="35">
        <v>383637.56</v>
      </c>
      <c r="KM40" s="35">
        <v>62634.7</v>
      </c>
      <c r="KN40" s="54">
        <v>321002.86</v>
      </c>
      <c r="KP40" s="55"/>
      <c r="KQ40" s="35"/>
      <c r="KR40" s="35"/>
      <c r="KS40" s="35"/>
      <c r="KT40" s="35"/>
      <c r="KU40" s="35"/>
      <c r="KV40" s="35"/>
      <c r="KW40" s="35"/>
      <c r="KX40" s="35"/>
      <c r="KY40" s="35"/>
      <c r="KZ40" s="35"/>
      <c r="LA40" s="35"/>
      <c r="LB40" s="35"/>
      <c r="LC40" s="35"/>
      <c r="LD40" s="35"/>
      <c r="LE40" s="35"/>
      <c r="LF40" s="35"/>
      <c r="LG40" s="35"/>
      <c r="LH40" s="35"/>
      <c r="LI40" s="35"/>
      <c r="LJ40" s="54"/>
      <c r="LK40" s="35"/>
      <c r="LL40" s="35"/>
      <c r="LM40" s="54"/>
      <c r="LO40" s="55"/>
      <c r="LP40" s="35"/>
      <c r="LQ40" s="35"/>
      <c r="LR40" s="35"/>
      <c r="LS40" s="35"/>
      <c r="LT40" s="35"/>
      <c r="LU40" s="35"/>
      <c r="LV40" s="35"/>
      <c r="LW40" s="35"/>
      <c r="LX40" s="35"/>
      <c r="LY40" s="35"/>
      <c r="LZ40" s="35"/>
      <c r="MA40" s="35"/>
      <c r="MB40" s="35"/>
      <c r="MC40" s="35"/>
      <c r="MD40" s="35"/>
      <c r="ME40" s="35"/>
      <c r="MF40" s="35"/>
      <c r="MG40" s="35"/>
      <c r="MH40" s="35"/>
      <c r="MI40" s="54"/>
      <c r="MJ40" s="35"/>
      <c r="MK40" s="35"/>
      <c r="ML40" s="54"/>
      <c r="MN40" s="55"/>
      <c r="MO40" s="35"/>
      <c r="MP40" s="35"/>
      <c r="MQ40" s="35"/>
      <c r="MR40" s="35"/>
      <c r="MS40" s="35"/>
      <c r="MT40" s="35"/>
      <c r="MU40" s="35"/>
      <c r="MV40" s="35"/>
      <c r="MW40" s="35"/>
      <c r="MX40" s="35"/>
      <c r="MY40" s="35"/>
      <c r="MZ40" s="35"/>
      <c r="NA40" s="35"/>
      <c r="NB40" s="35"/>
      <c r="NC40" s="35"/>
      <c r="ND40" s="35"/>
      <c r="NE40" s="35"/>
      <c r="NF40" s="35"/>
      <c r="NG40" s="35"/>
      <c r="NH40" s="54"/>
      <c r="NI40" s="35"/>
      <c r="NJ40" s="35"/>
      <c r="NK40" s="54"/>
      <c r="NM40" s="55"/>
      <c r="NN40" s="35"/>
      <c r="NO40" s="35"/>
      <c r="NP40" s="35"/>
      <c r="NQ40" s="35"/>
      <c r="NR40" s="35"/>
      <c r="NS40" s="35"/>
      <c r="NT40" s="35"/>
      <c r="NU40" s="35"/>
      <c r="NV40" s="35"/>
      <c r="NW40" s="35"/>
      <c r="NX40" s="35"/>
      <c r="NY40" s="35"/>
      <c r="NZ40" s="35"/>
      <c r="OA40" s="35"/>
      <c r="OB40" s="35"/>
      <c r="OC40" s="35"/>
      <c r="OD40" s="35"/>
      <c r="OE40" s="35"/>
      <c r="OF40" s="35"/>
      <c r="OG40" s="54"/>
      <c r="OH40" s="35"/>
      <c r="OI40" s="35"/>
      <c r="OJ40" s="54"/>
      <c r="OL40" s="55"/>
      <c r="OM40" s="35"/>
      <c r="ON40" s="35"/>
      <c r="OO40" s="35"/>
      <c r="OP40" s="35"/>
      <c r="OQ40" s="35"/>
      <c r="OR40" s="35"/>
      <c r="OS40" s="35"/>
      <c r="OT40" s="35"/>
      <c r="OU40" s="35"/>
      <c r="OV40" s="35"/>
      <c r="OW40" s="35"/>
      <c r="OX40" s="35"/>
      <c r="OY40" s="35"/>
      <c r="OZ40" s="35"/>
      <c r="PA40" s="35"/>
      <c r="PB40" s="35"/>
      <c r="PC40" s="35"/>
      <c r="PD40" s="35"/>
      <c r="PE40" s="35"/>
      <c r="PF40" s="54"/>
      <c r="PG40" s="35"/>
      <c r="PH40" s="35"/>
      <c r="PI40" s="54"/>
      <c r="PK40" s="55">
        <v>1118614.57</v>
      </c>
      <c r="PL40" s="35">
        <v>212001.31</v>
      </c>
      <c r="PM40" s="35"/>
      <c r="PN40" s="35"/>
      <c r="PO40" s="35"/>
      <c r="PP40" s="35"/>
      <c r="PQ40" s="35"/>
      <c r="PR40" s="35"/>
      <c r="PS40" s="35"/>
      <c r="PT40" s="35"/>
      <c r="PU40" s="35"/>
      <c r="PV40" s="35">
        <v>3219.14</v>
      </c>
      <c r="PW40" s="35">
        <v>0</v>
      </c>
      <c r="PX40" s="35">
        <v>41944.19</v>
      </c>
      <c r="PY40" s="35">
        <v>212001.31</v>
      </c>
      <c r="PZ40" s="35">
        <v>169482.29</v>
      </c>
      <c r="QA40" s="35">
        <v>42519.01</v>
      </c>
      <c r="QB40" s="35">
        <v>949132.28</v>
      </c>
      <c r="QC40" s="35"/>
      <c r="QD40" s="35"/>
      <c r="QE40" s="54">
        <v>212001.31</v>
      </c>
      <c r="QF40" s="35">
        <v>986820.06</v>
      </c>
      <c r="QG40" s="35">
        <v>176743.89</v>
      </c>
      <c r="QH40" s="54">
        <v>810076.17</v>
      </c>
      <c r="QJ40" s="55">
        <v>372871.52</v>
      </c>
      <c r="QK40" s="35">
        <v>70667.100000000006</v>
      </c>
      <c r="QL40" s="35"/>
      <c r="QM40" s="35"/>
      <c r="QN40" s="35"/>
      <c r="QO40" s="35"/>
      <c r="QP40" s="35"/>
      <c r="QQ40" s="35"/>
      <c r="QR40" s="35"/>
      <c r="QS40" s="35"/>
      <c r="QT40" s="35"/>
      <c r="QU40" s="35">
        <v>1073.05</v>
      </c>
      <c r="QV40" s="35">
        <v>0</v>
      </c>
      <c r="QW40" s="35">
        <v>13981.4</v>
      </c>
      <c r="QX40" s="35">
        <v>70667.100000000006</v>
      </c>
      <c r="QY40" s="35">
        <v>56494.1</v>
      </c>
      <c r="QZ40" s="35">
        <v>14173</v>
      </c>
      <c r="RA40" s="35">
        <v>316377.43</v>
      </c>
      <c r="RB40" s="35"/>
      <c r="RC40" s="35"/>
      <c r="RD40" s="54">
        <v>70667.100000000006</v>
      </c>
      <c r="RE40" s="35">
        <v>328940.02</v>
      </c>
      <c r="RF40" s="35">
        <v>58914.63</v>
      </c>
      <c r="RG40" s="54">
        <v>270025.39</v>
      </c>
      <c r="RI40" s="55">
        <v>14329158.140000001</v>
      </c>
      <c r="RJ40" s="35">
        <v>1329152.92</v>
      </c>
      <c r="RK40" s="35"/>
      <c r="RL40" s="35"/>
      <c r="RM40" s="35"/>
      <c r="RN40" s="35"/>
      <c r="RO40" s="35"/>
      <c r="RP40" s="35"/>
      <c r="RQ40" s="35"/>
      <c r="RR40" s="35"/>
      <c r="RS40" s="35"/>
      <c r="RT40" s="35">
        <v>0</v>
      </c>
      <c r="RU40" s="35">
        <v>0</v>
      </c>
      <c r="RV40" s="35">
        <v>564942.75</v>
      </c>
      <c r="RW40" s="35">
        <v>1329152.92</v>
      </c>
      <c r="RX40" s="35">
        <v>764124.42</v>
      </c>
      <c r="RY40" s="35">
        <v>565028.51</v>
      </c>
      <c r="RZ40" s="35">
        <v>13565033.720000001</v>
      </c>
      <c r="SA40" s="35"/>
      <c r="SB40" s="35"/>
      <c r="SC40" s="54">
        <v>1329152.92</v>
      </c>
      <c r="SD40" s="35">
        <v>12762883.359999999</v>
      </c>
      <c r="SE40" s="35">
        <v>1093961.43</v>
      </c>
      <c r="SF40" s="54">
        <v>11668921.93</v>
      </c>
      <c r="SH40" s="55">
        <v>1447764.68</v>
      </c>
      <c r="SI40" s="35">
        <v>134292.65</v>
      </c>
      <c r="SJ40" s="35"/>
      <c r="SK40" s="35"/>
      <c r="SL40" s="35"/>
      <c r="SM40" s="35"/>
      <c r="SN40" s="35"/>
      <c r="SO40" s="35"/>
      <c r="SP40" s="35"/>
      <c r="SQ40" s="35"/>
      <c r="SR40" s="35"/>
      <c r="SS40" s="35">
        <v>0</v>
      </c>
      <c r="ST40" s="35">
        <v>0</v>
      </c>
      <c r="SU40" s="35">
        <v>57079.71</v>
      </c>
      <c r="SV40" s="35">
        <v>134292.65</v>
      </c>
      <c r="SW40" s="35">
        <v>77204.28</v>
      </c>
      <c r="SX40" s="35">
        <v>57088.37</v>
      </c>
      <c r="SY40" s="35">
        <v>1370560.4</v>
      </c>
      <c r="SZ40" s="35"/>
      <c r="TA40" s="35"/>
      <c r="TB40" s="54">
        <v>134292.65</v>
      </c>
      <c r="TC40" s="35">
        <v>1289514.1200000001</v>
      </c>
      <c r="TD40" s="35">
        <v>110529.78</v>
      </c>
      <c r="TE40" s="54">
        <v>1178984.3400000001</v>
      </c>
      <c r="TG40" s="55">
        <v>1503447.94</v>
      </c>
      <c r="TH40" s="35">
        <v>139457.76</v>
      </c>
      <c r="TI40" s="35"/>
      <c r="TJ40" s="35"/>
      <c r="TK40" s="35"/>
      <c r="TL40" s="35"/>
      <c r="TM40" s="35"/>
      <c r="TN40" s="35"/>
      <c r="TO40" s="35"/>
      <c r="TP40" s="35"/>
      <c r="TQ40" s="35"/>
      <c r="TR40" s="35">
        <v>0</v>
      </c>
      <c r="TS40" s="35">
        <v>0</v>
      </c>
      <c r="TT40" s="35">
        <v>59275.08</v>
      </c>
      <c r="TU40" s="35">
        <v>139457.76</v>
      </c>
      <c r="TV40" s="35">
        <v>80173.679999999993</v>
      </c>
      <c r="TW40" s="35">
        <v>59284.08</v>
      </c>
      <c r="TX40" s="35">
        <v>1423274.26</v>
      </c>
      <c r="TY40" s="35"/>
      <c r="TZ40" s="35"/>
      <c r="UA40" s="54">
        <v>139457.76</v>
      </c>
      <c r="UB40" s="35">
        <v>1339110.82</v>
      </c>
      <c r="UC40" s="35">
        <v>114780.93</v>
      </c>
      <c r="UD40" s="54">
        <v>1224329.8899999999</v>
      </c>
      <c r="UF40" s="55">
        <v>853809.94</v>
      </c>
      <c r="UG40" s="35">
        <v>79198.23</v>
      </c>
      <c r="UH40" s="35"/>
      <c r="UI40" s="35"/>
      <c r="UJ40" s="35"/>
      <c r="UK40" s="35"/>
      <c r="UL40" s="35"/>
      <c r="UM40" s="35"/>
      <c r="UN40" s="35"/>
      <c r="UO40" s="35"/>
      <c r="UP40" s="35"/>
      <c r="UQ40" s="35">
        <v>0</v>
      </c>
      <c r="UR40" s="35">
        <v>0</v>
      </c>
      <c r="US40" s="35">
        <v>33662.39</v>
      </c>
      <c r="UT40" s="35">
        <v>79198.23</v>
      </c>
      <c r="UU40" s="35">
        <v>45530.73</v>
      </c>
      <c r="UV40" s="35">
        <v>33667.5</v>
      </c>
      <c r="UW40" s="35">
        <v>808279.21</v>
      </c>
      <c r="UX40" s="35"/>
      <c r="UY40" s="35"/>
      <c r="UZ40" s="54">
        <v>79198.23</v>
      </c>
      <c r="VA40" s="35">
        <v>760482.69</v>
      </c>
      <c r="VB40" s="35">
        <v>65184.23</v>
      </c>
      <c r="VC40" s="54">
        <v>695298.46</v>
      </c>
      <c r="VE40" s="55">
        <v>426904.97</v>
      </c>
      <c r="VF40" s="35">
        <v>39599.120000000003</v>
      </c>
      <c r="VG40" s="35"/>
      <c r="VH40" s="35"/>
      <c r="VI40" s="35"/>
      <c r="VJ40" s="35"/>
      <c r="VK40" s="35"/>
      <c r="VL40" s="35"/>
      <c r="VM40" s="35"/>
      <c r="VN40" s="35"/>
      <c r="VO40" s="35"/>
      <c r="VP40" s="35">
        <v>0</v>
      </c>
      <c r="VQ40" s="35">
        <v>0</v>
      </c>
      <c r="VR40" s="35">
        <v>16831.2</v>
      </c>
      <c r="VS40" s="35">
        <v>39599.120000000003</v>
      </c>
      <c r="VT40" s="35">
        <v>22765.360000000001</v>
      </c>
      <c r="VU40" s="35">
        <v>16833.75</v>
      </c>
      <c r="VV40" s="35">
        <v>404139.61</v>
      </c>
      <c r="VW40" s="35"/>
      <c r="VX40" s="35"/>
      <c r="VY40" s="54">
        <v>39599.120000000003</v>
      </c>
      <c r="VZ40" s="35">
        <v>380241.34</v>
      </c>
      <c r="WA40" s="35">
        <v>32592.12</v>
      </c>
      <c r="WB40" s="54">
        <v>347649.23</v>
      </c>
    </row>
    <row r="41" spans="1:600" x14ac:dyDescent="0.2">
      <c r="A41" s="56">
        <v>47299</v>
      </c>
      <c r="B41" s="55">
        <v>21024352.899999999</v>
      </c>
      <c r="C41" s="35">
        <v>2388974.86</v>
      </c>
      <c r="D41" s="35"/>
      <c r="E41" s="35"/>
      <c r="F41" s="35"/>
      <c r="G41" s="35"/>
      <c r="H41" s="35"/>
      <c r="I41" s="35"/>
      <c r="J41" s="35"/>
      <c r="K41" s="35"/>
      <c r="L41" s="35"/>
      <c r="M41" s="35">
        <v>4081.84</v>
      </c>
      <c r="N41" s="35">
        <v>0</v>
      </c>
      <c r="O41" s="35">
        <v>768915.96</v>
      </c>
      <c r="P41" s="35">
        <v>2388974.86</v>
      </c>
      <c r="Q41" s="35">
        <v>1618952.62</v>
      </c>
      <c r="R41" s="35">
        <v>770022.24</v>
      </c>
      <c r="S41" s="35">
        <v>19405400.280000001</v>
      </c>
      <c r="T41" s="35"/>
      <c r="U41" s="35"/>
      <c r="V41" s="54">
        <v>2388974.86</v>
      </c>
      <c r="W41" s="35">
        <v>18151743.59</v>
      </c>
      <c r="X41" s="35">
        <v>1928633.59</v>
      </c>
      <c r="Y41" s="54">
        <v>16223110</v>
      </c>
      <c r="AA41" s="5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54"/>
      <c r="AV41" s="35"/>
      <c r="AW41" s="35"/>
      <c r="AX41" s="54"/>
      <c r="AZ41" s="55">
        <v>94845.02</v>
      </c>
      <c r="BA41" s="35">
        <v>10843.3</v>
      </c>
      <c r="BB41" s="35"/>
      <c r="BC41" s="35"/>
      <c r="BD41" s="35"/>
      <c r="BE41" s="35"/>
      <c r="BF41" s="35"/>
      <c r="BG41" s="35"/>
      <c r="BH41" s="35"/>
      <c r="BI41" s="35"/>
      <c r="BJ41" s="35"/>
      <c r="BK41" s="35">
        <v>67.180000000000007</v>
      </c>
      <c r="BL41" s="35">
        <v>0</v>
      </c>
      <c r="BM41" s="35">
        <v>849.88</v>
      </c>
      <c r="BN41" s="35">
        <v>10843.3</v>
      </c>
      <c r="BO41" s="35">
        <v>9985.52</v>
      </c>
      <c r="BP41" s="35">
        <v>857.78</v>
      </c>
      <c r="BQ41" s="35">
        <v>84859.51</v>
      </c>
      <c r="BR41" s="35"/>
      <c r="BS41" s="35"/>
      <c r="BT41" s="54">
        <v>10843.3</v>
      </c>
      <c r="BU41" s="35">
        <v>80503.679999999993</v>
      </c>
      <c r="BV41" s="35">
        <v>10168.89</v>
      </c>
      <c r="BW41" s="54">
        <v>70334.8</v>
      </c>
      <c r="BY41" s="55">
        <v>404339.32</v>
      </c>
      <c r="BZ41" s="35">
        <v>46226.7</v>
      </c>
      <c r="CA41" s="35"/>
      <c r="CB41" s="35"/>
      <c r="CC41" s="35"/>
      <c r="CD41" s="35"/>
      <c r="CE41" s="35"/>
      <c r="CF41" s="35"/>
      <c r="CG41" s="35"/>
      <c r="CH41" s="35"/>
      <c r="CI41" s="35"/>
      <c r="CJ41" s="35">
        <v>286.39999999999998</v>
      </c>
      <c r="CK41" s="35">
        <v>0</v>
      </c>
      <c r="CL41" s="35">
        <v>3623.15</v>
      </c>
      <c r="CM41" s="35">
        <v>46226.7</v>
      </c>
      <c r="CN41" s="35">
        <v>42569.85</v>
      </c>
      <c r="CO41" s="35">
        <v>3656.85</v>
      </c>
      <c r="CP41" s="35">
        <v>361769.47</v>
      </c>
      <c r="CQ41" s="35"/>
      <c r="CR41" s="35"/>
      <c r="CS41" s="54">
        <v>46226.7</v>
      </c>
      <c r="CT41" s="35">
        <v>343199.91</v>
      </c>
      <c r="CU41" s="35">
        <v>43351.57</v>
      </c>
      <c r="CV41" s="54">
        <v>299848.34000000003</v>
      </c>
      <c r="CX41" s="5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54"/>
      <c r="DS41" s="35"/>
      <c r="DT41" s="35"/>
      <c r="DU41" s="54"/>
      <c r="DW41" s="5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54"/>
      <c r="ER41" s="35"/>
      <c r="ES41" s="35"/>
      <c r="ET41" s="54"/>
      <c r="EV41" s="5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54"/>
      <c r="FQ41" s="35"/>
      <c r="FR41" s="35"/>
      <c r="FS41" s="54"/>
      <c r="FU41" s="5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54"/>
      <c r="GP41" s="35"/>
      <c r="GQ41" s="35"/>
      <c r="GR41" s="54"/>
      <c r="GT41" s="55">
        <v>1220216.43</v>
      </c>
      <c r="GU41" s="35">
        <v>169197.84</v>
      </c>
      <c r="GV41" s="35"/>
      <c r="GW41" s="35"/>
      <c r="GX41" s="35"/>
      <c r="GY41" s="35"/>
      <c r="GZ41" s="35"/>
      <c r="HA41" s="35"/>
      <c r="HB41" s="35"/>
      <c r="HC41" s="35"/>
      <c r="HD41" s="35"/>
      <c r="HE41" s="35">
        <v>0</v>
      </c>
      <c r="HF41" s="35">
        <v>0</v>
      </c>
      <c r="HG41" s="35">
        <v>24440.27</v>
      </c>
      <c r="HH41" s="35">
        <v>169197.84</v>
      </c>
      <c r="HI41" s="35">
        <v>144749.01</v>
      </c>
      <c r="HJ41" s="35">
        <v>24448.83</v>
      </c>
      <c r="HK41" s="35">
        <v>1075467.43</v>
      </c>
      <c r="HL41" s="35"/>
      <c r="HM41" s="35"/>
      <c r="HN41" s="54">
        <v>169197.84</v>
      </c>
      <c r="HO41" s="35">
        <v>1136454.77</v>
      </c>
      <c r="HP41" s="35">
        <v>145079.32999999999</v>
      </c>
      <c r="HQ41" s="54">
        <v>991375.44</v>
      </c>
      <c r="HS41" s="5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54"/>
      <c r="IN41" s="35"/>
      <c r="IO41" s="35"/>
      <c r="IP41" s="54"/>
      <c r="IR41" s="55">
        <v>88949.49</v>
      </c>
      <c r="IS41" s="35">
        <v>16382.59</v>
      </c>
      <c r="IT41" s="35"/>
      <c r="IU41" s="35"/>
      <c r="IV41" s="35"/>
      <c r="IW41" s="35"/>
      <c r="IX41" s="35"/>
      <c r="IY41" s="35"/>
      <c r="IZ41" s="35"/>
      <c r="JA41" s="35"/>
      <c r="JB41" s="35"/>
      <c r="JC41" s="35">
        <v>58.06</v>
      </c>
      <c r="JD41" s="35">
        <v>0</v>
      </c>
      <c r="JE41" s="35">
        <v>765.61</v>
      </c>
      <c r="JF41" s="35">
        <v>16382.59</v>
      </c>
      <c r="JG41" s="35">
        <v>15604.62</v>
      </c>
      <c r="JH41" s="35">
        <v>777.96</v>
      </c>
      <c r="JI41" s="35">
        <v>73344.87</v>
      </c>
      <c r="JJ41" s="35"/>
      <c r="JK41" s="35"/>
      <c r="JL41" s="54">
        <v>16382.59</v>
      </c>
      <c r="JM41" s="35">
        <v>75296.97</v>
      </c>
      <c r="JN41" s="35">
        <v>14692.09</v>
      </c>
      <c r="JO41" s="54">
        <v>60604.88</v>
      </c>
      <c r="JQ41" s="55">
        <v>379205.73</v>
      </c>
      <c r="JR41" s="35">
        <v>69841.55</v>
      </c>
      <c r="JS41" s="35"/>
      <c r="JT41" s="35"/>
      <c r="JU41" s="35"/>
      <c r="JV41" s="35"/>
      <c r="JW41" s="35"/>
      <c r="JX41" s="35"/>
      <c r="JY41" s="35"/>
      <c r="JZ41" s="35"/>
      <c r="KA41" s="35"/>
      <c r="KB41" s="35">
        <v>247.54</v>
      </c>
      <c r="KC41" s="35">
        <v>0</v>
      </c>
      <c r="KD41" s="35">
        <v>3263.92</v>
      </c>
      <c r="KE41" s="35">
        <v>69841.55</v>
      </c>
      <c r="KF41" s="35">
        <v>66524.97</v>
      </c>
      <c r="KG41" s="35">
        <v>3316.58</v>
      </c>
      <c r="KH41" s="35">
        <v>312680.76</v>
      </c>
      <c r="KI41" s="35"/>
      <c r="KJ41" s="35"/>
      <c r="KK41" s="54">
        <v>69841.55</v>
      </c>
      <c r="KL41" s="35">
        <v>321002.86</v>
      </c>
      <c r="KM41" s="35">
        <v>62634.7</v>
      </c>
      <c r="KN41" s="54">
        <v>258368.15</v>
      </c>
      <c r="KP41" s="55"/>
      <c r="KQ41" s="35"/>
      <c r="KR41" s="35"/>
      <c r="KS41" s="35"/>
      <c r="KT41" s="35"/>
      <c r="KU41" s="35"/>
      <c r="KV41" s="35"/>
      <c r="KW41" s="35"/>
      <c r="KX41" s="35"/>
      <c r="KY41" s="35"/>
      <c r="KZ41" s="35"/>
      <c r="LA41" s="35"/>
      <c r="LB41" s="35"/>
      <c r="LC41" s="35"/>
      <c r="LD41" s="35"/>
      <c r="LE41" s="35"/>
      <c r="LF41" s="35"/>
      <c r="LG41" s="35"/>
      <c r="LH41" s="35"/>
      <c r="LI41" s="35"/>
      <c r="LJ41" s="54"/>
      <c r="LK41" s="35"/>
      <c r="LL41" s="35"/>
      <c r="LM41" s="54"/>
      <c r="LO41" s="55"/>
      <c r="LP41" s="35"/>
      <c r="LQ41" s="35"/>
      <c r="LR41" s="35"/>
      <c r="LS41" s="35"/>
      <c r="LT41" s="35"/>
      <c r="LU41" s="35"/>
      <c r="LV41" s="35"/>
      <c r="LW41" s="35"/>
      <c r="LX41" s="35"/>
      <c r="LY41" s="35"/>
      <c r="LZ41" s="35"/>
      <c r="MA41" s="35"/>
      <c r="MB41" s="35"/>
      <c r="MC41" s="35"/>
      <c r="MD41" s="35"/>
      <c r="ME41" s="35"/>
      <c r="MF41" s="35"/>
      <c r="MG41" s="35"/>
      <c r="MH41" s="35"/>
      <c r="MI41" s="54"/>
      <c r="MJ41" s="35"/>
      <c r="MK41" s="35"/>
      <c r="ML41" s="54"/>
      <c r="MN41" s="55"/>
      <c r="MO41" s="35"/>
      <c r="MP41" s="35"/>
      <c r="MQ41" s="35"/>
      <c r="MR41" s="35"/>
      <c r="MS41" s="35"/>
      <c r="MT41" s="35"/>
      <c r="MU41" s="35"/>
      <c r="MV41" s="35"/>
      <c r="MW41" s="35"/>
      <c r="MX41" s="35"/>
      <c r="MY41" s="35"/>
      <c r="MZ41" s="35"/>
      <c r="NA41" s="35"/>
      <c r="NB41" s="35"/>
      <c r="NC41" s="35"/>
      <c r="ND41" s="35"/>
      <c r="NE41" s="35"/>
      <c r="NF41" s="35"/>
      <c r="NG41" s="35"/>
      <c r="NH41" s="54"/>
      <c r="NI41" s="35"/>
      <c r="NJ41" s="35"/>
      <c r="NK41" s="54"/>
      <c r="NM41" s="55"/>
      <c r="NN41" s="35"/>
      <c r="NO41" s="35"/>
      <c r="NP41" s="35"/>
      <c r="NQ41" s="35"/>
      <c r="NR41" s="35"/>
      <c r="NS41" s="35"/>
      <c r="NT41" s="35"/>
      <c r="NU41" s="35"/>
      <c r="NV41" s="35"/>
      <c r="NW41" s="35"/>
      <c r="NX41" s="35"/>
      <c r="NY41" s="35"/>
      <c r="NZ41" s="35"/>
      <c r="OA41" s="35"/>
      <c r="OB41" s="35"/>
      <c r="OC41" s="35"/>
      <c r="OD41" s="35"/>
      <c r="OE41" s="35"/>
      <c r="OF41" s="35"/>
      <c r="OG41" s="54"/>
      <c r="OH41" s="35"/>
      <c r="OI41" s="35"/>
      <c r="OJ41" s="54"/>
      <c r="OL41" s="55"/>
      <c r="OM41" s="35"/>
      <c r="ON41" s="35"/>
      <c r="OO41" s="35"/>
      <c r="OP41" s="35"/>
      <c r="OQ41" s="35"/>
      <c r="OR41" s="35"/>
      <c r="OS41" s="35"/>
      <c r="OT41" s="35"/>
      <c r="OU41" s="35"/>
      <c r="OV41" s="35"/>
      <c r="OW41" s="35"/>
      <c r="OX41" s="35"/>
      <c r="OY41" s="35"/>
      <c r="OZ41" s="35"/>
      <c r="PA41" s="35"/>
      <c r="PB41" s="35"/>
      <c r="PC41" s="35"/>
      <c r="PD41" s="35"/>
      <c r="PE41" s="35"/>
      <c r="PF41" s="54"/>
      <c r="PG41" s="35"/>
      <c r="PH41" s="35"/>
      <c r="PI41" s="54"/>
      <c r="PK41" s="55">
        <v>949132.28</v>
      </c>
      <c r="PL41" s="35">
        <v>227348.37</v>
      </c>
      <c r="PM41" s="35"/>
      <c r="PN41" s="35"/>
      <c r="PO41" s="35"/>
      <c r="PP41" s="35"/>
      <c r="PQ41" s="35"/>
      <c r="PR41" s="35"/>
      <c r="PS41" s="35"/>
      <c r="PT41" s="35"/>
      <c r="PU41" s="35"/>
      <c r="PV41" s="35">
        <v>2566.9899999999998</v>
      </c>
      <c r="PW41" s="35">
        <v>0</v>
      </c>
      <c r="PX41" s="35">
        <v>34417.040000000001</v>
      </c>
      <c r="PY41" s="35">
        <v>227348.37</v>
      </c>
      <c r="PZ41" s="35">
        <v>192279.18</v>
      </c>
      <c r="QA41" s="35">
        <v>35069.19</v>
      </c>
      <c r="QB41" s="35">
        <v>756853.1</v>
      </c>
      <c r="QC41" s="35"/>
      <c r="QD41" s="35"/>
      <c r="QE41" s="54">
        <v>227348.37</v>
      </c>
      <c r="QF41" s="35">
        <v>810076.17</v>
      </c>
      <c r="QG41" s="35">
        <v>176743.89</v>
      </c>
      <c r="QH41" s="54">
        <v>633332.28</v>
      </c>
      <c r="QJ41" s="55">
        <v>316377.43</v>
      </c>
      <c r="QK41" s="35">
        <v>75782.789999999994</v>
      </c>
      <c r="QL41" s="35"/>
      <c r="QM41" s="35"/>
      <c r="QN41" s="35"/>
      <c r="QO41" s="35"/>
      <c r="QP41" s="35"/>
      <c r="QQ41" s="35"/>
      <c r="QR41" s="35"/>
      <c r="QS41" s="35"/>
      <c r="QT41" s="35"/>
      <c r="QU41" s="35">
        <v>855.66</v>
      </c>
      <c r="QV41" s="35">
        <v>0</v>
      </c>
      <c r="QW41" s="35">
        <v>11472.35</v>
      </c>
      <c r="QX41" s="35">
        <v>75782.789999999994</v>
      </c>
      <c r="QY41" s="35">
        <v>64093.06</v>
      </c>
      <c r="QZ41" s="35">
        <v>11689.73</v>
      </c>
      <c r="RA41" s="35">
        <v>252284.37</v>
      </c>
      <c r="RB41" s="35"/>
      <c r="RC41" s="35"/>
      <c r="RD41" s="54">
        <v>75782.789999999994</v>
      </c>
      <c r="RE41" s="35">
        <v>270025.39</v>
      </c>
      <c r="RF41" s="35">
        <v>58914.63</v>
      </c>
      <c r="RG41" s="54">
        <v>211110.76</v>
      </c>
      <c r="RI41" s="55">
        <v>13565033.720000001</v>
      </c>
      <c r="RJ41" s="35">
        <v>1369027.53</v>
      </c>
      <c r="RK41" s="35"/>
      <c r="RL41" s="35"/>
      <c r="RM41" s="35"/>
      <c r="RN41" s="35"/>
      <c r="RO41" s="35"/>
      <c r="RP41" s="35"/>
      <c r="RQ41" s="35"/>
      <c r="RR41" s="35"/>
      <c r="RS41" s="35"/>
      <c r="RT41" s="35">
        <v>0</v>
      </c>
      <c r="RU41" s="35">
        <v>0</v>
      </c>
      <c r="RV41" s="35">
        <v>532744.66</v>
      </c>
      <c r="RW41" s="35">
        <v>1369027.53</v>
      </c>
      <c r="RX41" s="35">
        <v>836189.03</v>
      </c>
      <c r="RY41" s="35">
        <v>532838.5</v>
      </c>
      <c r="RZ41" s="35">
        <v>12728844.689999999</v>
      </c>
      <c r="SA41" s="35"/>
      <c r="SB41" s="35"/>
      <c r="SC41" s="54">
        <v>1369027.53</v>
      </c>
      <c r="SD41" s="35">
        <v>11668921.93</v>
      </c>
      <c r="SE41" s="35">
        <v>1093961.43</v>
      </c>
      <c r="SF41" s="54">
        <v>10574960.5</v>
      </c>
      <c r="SH41" s="55">
        <v>1370560.4</v>
      </c>
      <c r="SI41" s="35">
        <v>138321.43</v>
      </c>
      <c r="SJ41" s="35"/>
      <c r="SK41" s="35"/>
      <c r="SL41" s="35"/>
      <c r="SM41" s="35"/>
      <c r="SN41" s="35"/>
      <c r="SO41" s="35"/>
      <c r="SP41" s="35"/>
      <c r="SQ41" s="35"/>
      <c r="SR41" s="35"/>
      <c r="SS41" s="35">
        <v>0</v>
      </c>
      <c r="ST41" s="35">
        <v>0</v>
      </c>
      <c r="SU41" s="35">
        <v>53826.53</v>
      </c>
      <c r="SV41" s="35">
        <v>138321.43</v>
      </c>
      <c r="SW41" s="35">
        <v>84485.42</v>
      </c>
      <c r="SX41" s="35">
        <v>53836.01</v>
      </c>
      <c r="SY41" s="35">
        <v>1286074.98</v>
      </c>
      <c r="SZ41" s="35"/>
      <c r="TA41" s="35"/>
      <c r="TB41" s="54">
        <v>138321.43</v>
      </c>
      <c r="TC41" s="35">
        <v>1178984.3400000001</v>
      </c>
      <c r="TD41" s="35">
        <v>110529.78</v>
      </c>
      <c r="TE41" s="54">
        <v>1068454.56</v>
      </c>
      <c r="TG41" s="55">
        <v>1423274.26</v>
      </c>
      <c r="TH41" s="35">
        <v>143641.49</v>
      </c>
      <c r="TI41" s="35"/>
      <c r="TJ41" s="35"/>
      <c r="TK41" s="35"/>
      <c r="TL41" s="35"/>
      <c r="TM41" s="35"/>
      <c r="TN41" s="35"/>
      <c r="TO41" s="35"/>
      <c r="TP41" s="35"/>
      <c r="TQ41" s="35"/>
      <c r="TR41" s="35">
        <v>0</v>
      </c>
      <c r="TS41" s="35">
        <v>0</v>
      </c>
      <c r="TT41" s="35">
        <v>55896.78</v>
      </c>
      <c r="TU41" s="35">
        <v>143641.49</v>
      </c>
      <c r="TV41" s="35">
        <v>87734.86</v>
      </c>
      <c r="TW41" s="35">
        <v>55906.63</v>
      </c>
      <c r="TX41" s="35">
        <v>1335539.3999999999</v>
      </c>
      <c r="TY41" s="35"/>
      <c r="TZ41" s="35"/>
      <c r="UA41" s="54">
        <v>143641.49</v>
      </c>
      <c r="UB41" s="35">
        <v>1224329.8899999999</v>
      </c>
      <c r="UC41" s="35">
        <v>114780.93</v>
      </c>
      <c r="UD41" s="54">
        <v>1109548.96</v>
      </c>
      <c r="UF41" s="55">
        <v>808279.21</v>
      </c>
      <c r="UG41" s="35">
        <v>81574.179999999993</v>
      </c>
      <c r="UH41" s="35"/>
      <c r="UI41" s="35"/>
      <c r="UJ41" s="35"/>
      <c r="UK41" s="35"/>
      <c r="UL41" s="35"/>
      <c r="UM41" s="35"/>
      <c r="UN41" s="35"/>
      <c r="UO41" s="35"/>
      <c r="UP41" s="35"/>
      <c r="UQ41" s="35">
        <v>0</v>
      </c>
      <c r="UR41" s="35">
        <v>0</v>
      </c>
      <c r="US41" s="35">
        <v>31743.85</v>
      </c>
      <c r="UT41" s="35">
        <v>81574.179999999993</v>
      </c>
      <c r="UU41" s="35">
        <v>49824.74</v>
      </c>
      <c r="UV41" s="35">
        <v>31749.439999999999</v>
      </c>
      <c r="UW41" s="35">
        <v>758454.48</v>
      </c>
      <c r="UX41" s="35"/>
      <c r="UY41" s="35"/>
      <c r="UZ41" s="54">
        <v>81574.179999999993</v>
      </c>
      <c r="VA41" s="35">
        <v>695298.46</v>
      </c>
      <c r="VB41" s="35">
        <v>65184.23</v>
      </c>
      <c r="VC41" s="54">
        <v>630114.23</v>
      </c>
      <c r="VE41" s="55">
        <v>404139.61</v>
      </c>
      <c r="VF41" s="35">
        <v>40787.089999999997</v>
      </c>
      <c r="VG41" s="35"/>
      <c r="VH41" s="35"/>
      <c r="VI41" s="35"/>
      <c r="VJ41" s="35"/>
      <c r="VK41" s="35"/>
      <c r="VL41" s="35"/>
      <c r="VM41" s="35"/>
      <c r="VN41" s="35"/>
      <c r="VO41" s="35"/>
      <c r="VP41" s="35">
        <v>0</v>
      </c>
      <c r="VQ41" s="35">
        <v>0</v>
      </c>
      <c r="VR41" s="35">
        <v>15871.93</v>
      </c>
      <c r="VS41" s="35">
        <v>40787.089999999997</v>
      </c>
      <c r="VT41" s="35">
        <v>24912.37</v>
      </c>
      <c r="VU41" s="35">
        <v>15874.72</v>
      </c>
      <c r="VV41" s="35">
        <v>379227.24</v>
      </c>
      <c r="VW41" s="35"/>
      <c r="VX41" s="35"/>
      <c r="VY41" s="54">
        <v>40787.089999999997</v>
      </c>
      <c r="VZ41" s="35">
        <v>347649.23</v>
      </c>
      <c r="WA41" s="35">
        <v>32592.12</v>
      </c>
      <c r="WB41" s="54">
        <v>315057.11</v>
      </c>
    </row>
    <row r="42" spans="1:600" x14ac:dyDescent="0.2">
      <c r="A42" s="56">
        <v>47664</v>
      </c>
      <c r="B42" s="55">
        <v>19405400.280000001</v>
      </c>
      <c r="C42" s="35">
        <v>2447954.44</v>
      </c>
      <c r="D42" s="35"/>
      <c r="E42" s="35"/>
      <c r="F42" s="35"/>
      <c r="G42" s="35"/>
      <c r="H42" s="35"/>
      <c r="I42" s="35"/>
      <c r="J42" s="35"/>
      <c r="K42" s="35"/>
      <c r="L42" s="35"/>
      <c r="M42" s="35">
        <v>3064.02</v>
      </c>
      <c r="N42" s="35">
        <v>0</v>
      </c>
      <c r="O42" s="35">
        <v>708258.13</v>
      </c>
      <c r="P42" s="35">
        <v>2447954.44</v>
      </c>
      <c r="Q42" s="35">
        <v>1738537.1</v>
      </c>
      <c r="R42" s="35">
        <v>709417.34</v>
      </c>
      <c r="S42" s="35">
        <v>17666863.18</v>
      </c>
      <c r="T42" s="35"/>
      <c r="U42" s="35"/>
      <c r="V42" s="54">
        <v>2447954.44</v>
      </c>
      <c r="W42" s="35">
        <v>16223110</v>
      </c>
      <c r="X42" s="35">
        <v>1928633.59</v>
      </c>
      <c r="Y42" s="54">
        <v>14294476.41</v>
      </c>
      <c r="AA42" s="5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54"/>
      <c r="AV42" s="35"/>
      <c r="AW42" s="35"/>
      <c r="AX42" s="54"/>
      <c r="AZ42" s="55">
        <v>84859.51</v>
      </c>
      <c r="BA42" s="35">
        <v>11277.83</v>
      </c>
      <c r="BB42" s="35"/>
      <c r="BC42" s="35"/>
      <c r="BD42" s="35"/>
      <c r="BE42" s="35"/>
      <c r="BF42" s="35"/>
      <c r="BG42" s="35"/>
      <c r="BH42" s="35"/>
      <c r="BI42" s="35"/>
      <c r="BJ42" s="35"/>
      <c r="BK42" s="35">
        <v>58.85</v>
      </c>
      <c r="BL42" s="35">
        <v>0</v>
      </c>
      <c r="BM42" s="35">
        <v>752.29</v>
      </c>
      <c r="BN42" s="35">
        <v>11277.83</v>
      </c>
      <c r="BO42" s="35">
        <v>10517.22</v>
      </c>
      <c r="BP42" s="35">
        <v>760.61</v>
      </c>
      <c r="BQ42" s="35">
        <v>74342.289999999994</v>
      </c>
      <c r="BR42" s="35"/>
      <c r="BS42" s="35"/>
      <c r="BT42" s="54">
        <v>11277.83</v>
      </c>
      <c r="BU42" s="35">
        <v>70334.8</v>
      </c>
      <c r="BV42" s="35">
        <v>10168.89</v>
      </c>
      <c r="BW42" s="54">
        <v>60165.91</v>
      </c>
      <c r="BY42" s="55">
        <v>361769.47</v>
      </c>
      <c r="BZ42" s="35">
        <v>48079.17</v>
      </c>
      <c r="CA42" s="35"/>
      <c r="CB42" s="35"/>
      <c r="CC42" s="35"/>
      <c r="CD42" s="35"/>
      <c r="CE42" s="35"/>
      <c r="CF42" s="35"/>
      <c r="CG42" s="35"/>
      <c r="CH42" s="35"/>
      <c r="CI42" s="35"/>
      <c r="CJ42" s="35">
        <v>250.91</v>
      </c>
      <c r="CK42" s="35">
        <v>0</v>
      </c>
      <c r="CL42" s="35">
        <v>3207.12</v>
      </c>
      <c r="CM42" s="35">
        <v>48079.17</v>
      </c>
      <c r="CN42" s="35">
        <v>44836.56</v>
      </c>
      <c r="CO42" s="35">
        <v>3242.61</v>
      </c>
      <c r="CP42" s="35">
        <v>316932.90999999997</v>
      </c>
      <c r="CQ42" s="35"/>
      <c r="CR42" s="35"/>
      <c r="CS42" s="54">
        <v>48079.17</v>
      </c>
      <c r="CT42" s="35">
        <v>299848.34000000003</v>
      </c>
      <c r="CU42" s="35">
        <v>43351.57</v>
      </c>
      <c r="CV42" s="54">
        <v>256496.77</v>
      </c>
      <c r="CX42" s="5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54"/>
      <c r="DS42" s="35"/>
      <c r="DT42" s="35"/>
      <c r="DU42" s="54"/>
      <c r="DW42" s="5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54"/>
      <c r="ER42" s="35"/>
      <c r="ES42" s="35"/>
      <c r="ET42" s="54"/>
      <c r="EV42" s="5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54"/>
      <c r="FQ42" s="35"/>
      <c r="FR42" s="35"/>
      <c r="FS42" s="54"/>
      <c r="FU42" s="5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54"/>
      <c r="GP42" s="35"/>
      <c r="GQ42" s="35"/>
      <c r="GR42" s="54"/>
      <c r="GT42" s="55">
        <v>1075467.43</v>
      </c>
      <c r="GU42" s="35">
        <v>169197.84</v>
      </c>
      <c r="GV42" s="35"/>
      <c r="GW42" s="35"/>
      <c r="GX42" s="35"/>
      <c r="GY42" s="35"/>
      <c r="GZ42" s="35"/>
      <c r="HA42" s="35"/>
      <c r="HB42" s="35"/>
      <c r="HC42" s="35"/>
      <c r="HD42" s="35"/>
      <c r="HE42" s="35">
        <v>0</v>
      </c>
      <c r="HF42" s="35">
        <v>0</v>
      </c>
      <c r="HG42" s="35">
        <v>21344.12</v>
      </c>
      <c r="HH42" s="35">
        <v>169197.84</v>
      </c>
      <c r="HI42" s="35">
        <v>147844.97</v>
      </c>
      <c r="HJ42" s="35">
        <v>21352.87</v>
      </c>
      <c r="HK42" s="35">
        <v>927622.45</v>
      </c>
      <c r="HL42" s="35"/>
      <c r="HM42" s="35"/>
      <c r="HN42" s="54">
        <v>169197.84</v>
      </c>
      <c r="HO42" s="35">
        <v>991375.44</v>
      </c>
      <c r="HP42" s="35">
        <v>145079.32999999999</v>
      </c>
      <c r="HQ42" s="54">
        <v>846296.1</v>
      </c>
      <c r="HS42" s="5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54"/>
      <c r="IN42" s="35"/>
      <c r="IO42" s="35"/>
      <c r="IP42" s="54"/>
      <c r="IR42" s="55">
        <v>73344.87</v>
      </c>
      <c r="IS42" s="35">
        <v>17046.080000000002</v>
      </c>
      <c r="IT42" s="35"/>
      <c r="IU42" s="35"/>
      <c r="IV42" s="35"/>
      <c r="IW42" s="35"/>
      <c r="IX42" s="35"/>
      <c r="IY42" s="35"/>
      <c r="IZ42" s="35"/>
      <c r="JA42" s="35"/>
      <c r="JB42" s="35"/>
      <c r="JC42" s="35">
        <v>45.07</v>
      </c>
      <c r="JD42" s="35">
        <v>0</v>
      </c>
      <c r="JE42" s="35">
        <v>613.21</v>
      </c>
      <c r="JF42" s="35">
        <v>17046.080000000002</v>
      </c>
      <c r="JG42" s="35">
        <v>16419.87</v>
      </c>
      <c r="JH42" s="35">
        <v>626.21</v>
      </c>
      <c r="JI42" s="35">
        <v>56925</v>
      </c>
      <c r="JJ42" s="35"/>
      <c r="JK42" s="35"/>
      <c r="JL42" s="54">
        <v>17046.080000000002</v>
      </c>
      <c r="JM42" s="35">
        <v>60604.88</v>
      </c>
      <c r="JN42" s="35">
        <v>14692.09</v>
      </c>
      <c r="JO42" s="54">
        <v>45912.78</v>
      </c>
      <c r="JQ42" s="55">
        <v>312680.76</v>
      </c>
      <c r="JR42" s="35">
        <v>72670.12</v>
      </c>
      <c r="JS42" s="35"/>
      <c r="JT42" s="35"/>
      <c r="JU42" s="35"/>
      <c r="JV42" s="35"/>
      <c r="JW42" s="35"/>
      <c r="JX42" s="35"/>
      <c r="JY42" s="35"/>
      <c r="JZ42" s="35"/>
      <c r="KA42" s="35"/>
      <c r="KB42" s="35">
        <v>192.12</v>
      </c>
      <c r="KC42" s="35">
        <v>0</v>
      </c>
      <c r="KD42" s="35">
        <v>2614.1999999999998</v>
      </c>
      <c r="KE42" s="35">
        <v>72670.12</v>
      </c>
      <c r="KF42" s="35">
        <v>70000.5</v>
      </c>
      <c r="KG42" s="35">
        <v>2669.62</v>
      </c>
      <c r="KH42" s="35">
        <v>242680.25</v>
      </c>
      <c r="KI42" s="35"/>
      <c r="KJ42" s="35"/>
      <c r="KK42" s="54">
        <v>72670.12</v>
      </c>
      <c r="KL42" s="35">
        <v>258368.15</v>
      </c>
      <c r="KM42" s="35">
        <v>62634.7</v>
      </c>
      <c r="KN42" s="54">
        <v>195733.45</v>
      </c>
      <c r="KP42" s="55"/>
      <c r="KQ42" s="35"/>
      <c r="KR42" s="35"/>
      <c r="KS42" s="35"/>
      <c r="KT42" s="35"/>
      <c r="KU42" s="35"/>
      <c r="KV42" s="35"/>
      <c r="KW42" s="35"/>
      <c r="KX42" s="35"/>
      <c r="KY42" s="35"/>
      <c r="KZ42" s="35"/>
      <c r="LA42" s="35"/>
      <c r="LB42" s="35"/>
      <c r="LC42" s="35"/>
      <c r="LD42" s="35"/>
      <c r="LE42" s="35"/>
      <c r="LF42" s="35"/>
      <c r="LG42" s="35"/>
      <c r="LH42" s="35"/>
      <c r="LI42" s="35"/>
      <c r="LJ42" s="54"/>
      <c r="LK42" s="35"/>
      <c r="LL42" s="35"/>
      <c r="LM42" s="54"/>
      <c r="LO42" s="55"/>
      <c r="LP42" s="35"/>
      <c r="LQ42" s="35"/>
      <c r="LR42" s="35"/>
      <c r="LS42" s="35"/>
      <c r="LT42" s="35"/>
      <c r="LU42" s="35"/>
      <c r="LV42" s="35"/>
      <c r="LW42" s="35"/>
      <c r="LX42" s="35"/>
      <c r="LY42" s="35"/>
      <c r="LZ42" s="35"/>
      <c r="MA42" s="35"/>
      <c r="MB42" s="35"/>
      <c r="MC42" s="35"/>
      <c r="MD42" s="35"/>
      <c r="ME42" s="35"/>
      <c r="MF42" s="35"/>
      <c r="MG42" s="35"/>
      <c r="MH42" s="35"/>
      <c r="MI42" s="54"/>
      <c r="MJ42" s="35"/>
      <c r="MK42" s="35"/>
      <c r="ML42" s="54"/>
      <c r="MN42" s="55"/>
      <c r="MO42" s="35"/>
      <c r="MP42" s="35"/>
      <c r="MQ42" s="35"/>
      <c r="MR42" s="35"/>
      <c r="MS42" s="35"/>
      <c r="MT42" s="35"/>
      <c r="MU42" s="35"/>
      <c r="MV42" s="35"/>
      <c r="MW42" s="35"/>
      <c r="MX42" s="35"/>
      <c r="MY42" s="35"/>
      <c r="MZ42" s="35"/>
      <c r="NA42" s="35"/>
      <c r="NB42" s="35"/>
      <c r="NC42" s="35"/>
      <c r="ND42" s="35"/>
      <c r="NE42" s="35"/>
      <c r="NF42" s="35"/>
      <c r="NG42" s="35"/>
      <c r="NH42" s="54"/>
      <c r="NI42" s="35"/>
      <c r="NJ42" s="35"/>
      <c r="NK42" s="54"/>
      <c r="NM42" s="55"/>
      <c r="NN42" s="35"/>
      <c r="NO42" s="35"/>
      <c r="NP42" s="35"/>
      <c r="NQ42" s="35"/>
      <c r="NR42" s="35"/>
      <c r="NS42" s="35"/>
      <c r="NT42" s="35"/>
      <c r="NU42" s="35"/>
      <c r="NV42" s="35"/>
      <c r="NW42" s="35"/>
      <c r="NX42" s="35"/>
      <c r="NY42" s="35"/>
      <c r="NZ42" s="35"/>
      <c r="OA42" s="35"/>
      <c r="OB42" s="35"/>
      <c r="OC42" s="35"/>
      <c r="OD42" s="35"/>
      <c r="OE42" s="35"/>
      <c r="OF42" s="35"/>
      <c r="OG42" s="54"/>
      <c r="OH42" s="35"/>
      <c r="OI42" s="35"/>
      <c r="OJ42" s="54"/>
      <c r="OL42" s="55"/>
      <c r="OM42" s="35"/>
      <c r="ON42" s="35"/>
      <c r="OO42" s="35"/>
      <c r="OP42" s="35"/>
      <c r="OQ42" s="35"/>
      <c r="OR42" s="35"/>
      <c r="OS42" s="35"/>
      <c r="OT42" s="35"/>
      <c r="OU42" s="35"/>
      <c r="OV42" s="35"/>
      <c r="OW42" s="35"/>
      <c r="OX42" s="35"/>
      <c r="OY42" s="35"/>
      <c r="OZ42" s="35"/>
      <c r="PA42" s="35"/>
      <c r="PB42" s="35"/>
      <c r="PC42" s="35"/>
      <c r="PD42" s="35"/>
      <c r="PE42" s="35"/>
      <c r="PF42" s="54"/>
      <c r="PG42" s="35"/>
      <c r="PH42" s="35"/>
      <c r="PI42" s="54"/>
      <c r="PK42" s="55">
        <v>756853.1</v>
      </c>
      <c r="PL42" s="35">
        <v>227348.37</v>
      </c>
      <c r="PM42" s="35"/>
      <c r="PN42" s="35"/>
      <c r="PO42" s="35"/>
      <c r="PP42" s="35"/>
      <c r="PQ42" s="35"/>
      <c r="PR42" s="35"/>
      <c r="PS42" s="35"/>
      <c r="PT42" s="35"/>
      <c r="PU42" s="35"/>
      <c r="PV42" s="35">
        <v>1887.8</v>
      </c>
      <c r="PW42" s="35">
        <v>0</v>
      </c>
      <c r="PX42" s="35">
        <v>26416.59</v>
      </c>
      <c r="PY42" s="35">
        <v>227348.37</v>
      </c>
      <c r="PZ42" s="35">
        <v>200252.59</v>
      </c>
      <c r="QA42" s="35">
        <v>27095.78</v>
      </c>
      <c r="QB42" s="35">
        <v>556600.51</v>
      </c>
      <c r="QC42" s="35"/>
      <c r="QD42" s="35"/>
      <c r="QE42" s="54">
        <v>227348.37</v>
      </c>
      <c r="QF42" s="35">
        <v>633332.28</v>
      </c>
      <c r="QG42" s="35">
        <v>176743.89</v>
      </c>
      <c r="QH42" s="54">
        <v>456588.39</v>
      </c>
      <c r="QJ42" s="55">
        <v>252284.37</v>
      </c>
      <c r="QK42" s="35">
        <v>75782.789999999994</v>
      </c>
      <c r="QL42" s="35"/>
      <c r="QM42" s="35"/>
      <c r="QN42" s="35"/>
      <c r="QO42" s="35"/>
      <c r="QP42" s="35"/>
      <c r="QQ42" s="35"/>
      <c r="QR42" s="35"/>
      <c r="QS42" s="35"/>
      <c r="QT42" s="35"/>
      <c r="QU42" s="35">
        <v>629.27</v>
      </c>
      <c r="QV42" s="35">
        <v>0</v>
      </c>
      <c r="QW42" s="35">
        <v>8805.5300000000007</v>
      </c>
      <c r="QX42" s="35">
        <v>75782.789999999994</v>
      </c>
      <c r="QY42" s="35">
        <v>66750.86</v>
      </c>
      <c r="QZ42" s="35">
        <v>9031.93</v>
      </c>
      <c r="RA42" s="35">
        <v>185533.5</v>
      </c>
      <c r="RB42" s="35"/>
      <c r="RC42" s="35"/>
      <c r="RD42" s="54">
        <v>75782.789999999994</v>
      </c>
      <c r="RE42" s="35">
        <v>211110.76</v>
      </c>
      <c r="RF42" s="35">
        <v>58914.63</v>
      </c>
      <c r="RG42" s="54">
        <v>152196.13</v>
      </c>
      <c r="RI42" s="55">
        <v>12728844.689999999</v>
      </c>
      <c r="RJ42" s="35">
        <v>1410098.33</v>
      </c>
      <c r="RK42" s="35"/>
      <c r="RL42" s="35"/>
      <c r="RM42" s="35"/>
      <c r="RN42" s="35"/>
      <c r="RO42" s="35"/>
      <c r="RP42" s="35"/>
      <c r="RQ42" s="35"/>
      <c r="RR42" s="35"/>
      <c r="RS42" s="35"/>
      <c r="RT42" s="35">
        <v>0</v>
      </c>
      <c r="RU42" s="35">
        <v>0</v>
      </c>
      <c r="RV42" s="35">
        <v>497557.92</v>
      </c>
      <c r="RW42" s="35">
        <v>1410098.33</v>
      </c>
      <c r="RX42" s="35">
        <v>912438.01</v>
      </c>
      <c r="RY42" s="35">
        <v>497660.32</v>
      </c>
      <c r="RZ42" s="35">
        <v>11816406.68</v>
      </c>
      <c r="SA42" s="35"/>
      <c r="SB42" s="35"/>
      <c r="SC42" s="54">
        <v>1410098.33</v>
      </c>
      <c r="SD42" s="35">
        <v>10574960.5</v>
      </c>
      <c r="SE42" s="35">
        <v>1093961.43</v>
      </c>
      <c r="SF42" s="54">
        <v>9480999.0700000003</v>
      </c>
      <c r="SH42" s="55">
        <v>1286074.98</v>
      </c>
      <c r="SI42" s="35">
        <v>142471.07</v>
      </c>
      <c r="SJ42" s="35"/>
      <c r="SK42" s="35"/>
      <c r="SL42" s="35"/>
      <c r="SM42" s="35"/>
      <c r="SN42" s="35"/>
      <c r="SO42" s="35"/>
      <c r="SP42" s="35"/>
      <c r="SQ42" s="35"/>
      <c r="SR42" s="35"/>
      <c r="SS42" s="35">
        <v>0</v>
      </c>
      <c r="ST42" s="35">
        <v>0</v>
      </c>
      <c r="SU42" s="35">
        <v>50271.4</v>
      </c>
      <c r="SV42" s="35">
        <v>142471.07</v>
      </c>
      <c r="SW42" s="35">
        <v>92189.33</v>
      </c>
      <c r="SX42" s="35">
        <v>50281.74</v>
      </c>
      <c r="SY42" s="35">
        <v>1193885.6499999999</v>
      </c>
      <c r="SZ42" s="35"/>
      <c r="TA42" s="35"/>
      <c r="TB42" s="54">
        <v>142471.07</v>
      </c>
      <c r="TC42" s="35">
        <v>1068454.56</v>
      </c>
      <c r="TD42" s="35">
        <v>110529.78</v>
      </c>
      <c r="TE42" s="54">
        <v>957924.78</v>
      </c>
      <c r="TG42" s="55">
        <v>1335539.3999999999</v>
      </c>
      <c r="TH42" s="35">
        <v>147950.73000000001</v>
      </c>
      <c r="TI42" s="35"/>
      <c r="TJ42" s="35"/>
      <c r="TK42" s="35"/>
      <c r="TL42" s="35"/>
      <c r="TM42" s="35"/>
      <c r="TN42" s="35"/>
      <c r="TO42" s="35"/>
      <c r="TP42" s="35"/>
      <c r="TQ42" s="35"/>
      <c r="TR42" s="35">
        <v>0</v>
      </c>
      <c r="TS42" s="35">
        <v>0</v>
      </c>
      <c r="TT42" s="35">
        <v>52204.91</v>
      </c>
      <c r="TU42" s="35">
        <v>147950.73000000001</v>
      </c>
      <c r="TV42" s="35">
        <v>95735.08</v>
      </c>
      <c r="TW42" s="35">
        <v>52215.66</v>
      </c>
      <c r="TX42" s="35">
        <v>1239804.33</v>
      </c>
      <c r="TY42" s="35"/>
      <c r="TZ42" s="35"/>
      <c r="UA42" s="54">
        <v>147950.73000000001</v>
      </c>
      <c r="UB42" s="35">
        <v>1109548.96</v>
      </c>
      <c r="UC42" s="35">
        <v>114780.93</v>
      </c>
      <c r="UD42" s="54">
        <v>994768.04</v>
      </c>
      <c r="UF42" s="55">
        <v>758454.48</v>
      </c>
      <c r="UG42" s="35">
        <v>84021.4</v>
      </c>
      <c r="UH42" s="35"/>
      <c r="UI42" s="35"/>
      <c r="UJ42" s="35"/>
      <c r="UK42" s="35"/>
      <c r="UL42" s="35"/>
      <c r="UM42" s="35"/>
      <c r="UN42" s="35"/>
      <c r="UO42" s="35"/>
      <c r="UP42" s="35"/>
      <c r="UQ42" s="35">
        <v>0</v>
      </c>
      <c r="UR42" s="35">
        <v>0</v>
      </c>
      <c r="US42" s="35">
        <v>29647.23</v>
      </c>
      <c r="UT42" s="35">
        <v>84021.4</v>
      </c>
      <c r="UU42" s="35">
        <v>54368.07</v>
      </c>
      <c r="UV42" s="35">
        <v>29653.33</v>
      </c>
      <c r="UW42" s="35">
        <v>704086.41</v>
      </c>
      <c r="UX42" s="35"/>
      <c r="UY42" s="35"/>
      <c r="UZ42" s="54">
        <v>84021.4</v>
      </c>
      <c r="VA42" s="35">
        <v>630114.23</v>
      </c>
      <c r="VB42" s="35">
        <v>65184.23</v>
      </c>
      <c r="VC42" s="54">
        <v>564930</v>
      </c>
      <c r="VE42" s="55">
        <v>379227.24</v>
      </c>
      <c r="VF42" s="35">
        <v>42010.7</v>
      </c>
      <c r="VG42" s="35"/>
      <c r="VH42" s="35"/>
      <c r="VI42" s="35"/>
      <c r="VJ42" s="35"/>
      <c r="VK42" s="35"/>
      <c r="VL42" s="35"/>
      <c r="VM42" s="35"/>
      <c r="VN42" s="35"/>
      <c r="VO42" s="35"/>
      <c r="VP42" s="35">
        <v>0</v>
      </c>
      <c r="VQ42" s="35">
        <v>0</v>
      </c>
      <c r="VR42" s="35">
        <v>14823.62</v>
      </c>
      <c r="VS42" s="35">
        <v>42010.7</v>
      </c>
      <c r="VT42" s="35">
        <v>27184.03</v>
      </c>
      <c r="VU42" s="35">
        <v>14826.67</v>
      </c>
      <c r="VV42" s="35">
        <v>352043.2</v>
      </c>
      <c r="VW42" s="35"/>
      <c r="VX42" s="35"/>
      <c r="VY42" s="54">
        <v>42010.7</v>
      </c>
      <c r="VZ42" s="35">
        <v>315057.11</v>
      </c>
      <c r="WA42" s="35">
        <v>32592.12</v>
      </c>
      <c r="WB42" s="54">
        <v>282465</v>
      </c>
    </row>
    <row r="43" spans="1:600" x14ac:dyDescent="0.2">
      <c r="A43" s="56">
        <v>48029</v>
      </c>
      <c r="B43" s="55">
        <v>17666863.18</v>
      </c>
      <c r="C43" s="35">
        <v>2508756.48</v>
      </c>
      <c r="D43" s="35"/>
      <c r="E43" s="35"/>
      <c r="F43" s="35"/>
      <c r="G43" s="35"/>
      <c r="H43" s="35"/>
      <c r="I43" s="35"/>
      <c r="J43" s="35"/>
      <c r="K43" s="35"/>
      <c r="L43" s="35"/>
      <c r="M43" s="35">
        <v>2002.8</v>
      </c>
      <c r="N43" s="35">
        <v>0</v>
      </c>
      <c r="O43" s="35">
        <v>642927.62</v>
      </c>
      <c r="P43" s="35">
        <v>2508756.48</v>
      </c>
      <c r="Q43" s="35">
        <v>1864614.34</v>
      </c>
      <c r="R43" s="35">
        <v>644142.14</v>
      </c>
      <c r="S43" s="35">
        <v>15802248.84</v>
      </c>
      <c r="T43" s="35"/>
      <c r="U43" s="35"/>
      <c r="V43" s="54">
        <v>2508756.48</v>
      </c>
      <c r="W43" s="35">
        <v>14294476.41</v>
      </c>
      <c r="X43" s="35">
        <v>1928633.59</v>
      </c>
      <c r="Y43" s="54">
        <v>12365842.82</v>
      </c>
      <c r="AA43" s="5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54"/>
      <c r="AV43" s="35"/>
      <c r="AW43" s="35"/>
      <c r="AX43" s="54"/>
      <c r="AZ43" s="55">
        <v>74342.289999999994</v>
      </c>
      <c r="BA43" s="35">
        <v>11728.51</v>
      </c>
      <c r="BB43" s="35"/>
      <c r="BC43" s="35"/>
      <c r="BD43" s="35"/>
      <c r="BE43" s="35"/>
      <c r="BF43" s="35"/>
      <c r="BG43" s="35"/>
      <c r="BH43" s="35"/>
      <c r="BI43" s="35"/>
      <c r="BJ43" s="35"/>
      <c r="BK43" s="35">
        <v>50.09</v>
      </c>
      <c r="BL43" s="35">
        <v>0</v>
      </c>
      <c r="BM43" s="35">
        <v>649.54</v>
      </c>
      <c r="BN43" s="35">
        <v>11728.51</v>
      </c>
      <c r="BO43" s="35">
        <v>11070.21</v>
      </c>
      <c r="BP43" s="35">
        <v>658.3</v>
      </c>
      <c r="BQ43" s="35">
        <v>63272.08</v>
      </c>
      <c r="BR43" s="35"/>
      <c r="BS43" s="35"/>
      <c r="BT43" s="54">
        <v>11728.51</v>
      </c>
      <c r="BU43" s="35">
        <v>60165.91</v>
      </c>
      <c r="BV43" s="35">
        <v>10168.89</v>
      </c>
      <c r="BW43" s="54">
        <v>49997.02</v>
      </c>
      <c r="BY43" s="55">
        <v>316932.90999999997</v>
      </c>
      <c r="BZ43" s="35">
        <v>50000.49</v>
      </c>
      <c r="CA43" s="35"/>
      <c r="CB43" s="35"/>
      <c r="CC43" s="35"/>
      <c r="CD43" s="35"/>
      <c r="CE43" s="35"/>
      <c r="CF43" s="35"/>
      <c r="CG43" s="35"/>
      <c r="CH43" s="35"/>
      <c r="CI43" s="35"/>
      <c r="CJ43" s="35">
        <v>213.54</v>
      </c>
      <c r="CK43" s="35">
        <v>0</v>
      </c>
      <c r="CL43" s="35">
        <v>2769.08</v>
      </c>
      <c r="CM43" s="35">
        <v>50000.49</v>
      </c>
      <c r="CN43" s="35">
        <v>47194.04</v>
      </c>
      <c r="CO43" s="35">
        <v>2806.45</v>
      </c>
      <c r="CP43" s="35">
        <v>269738.87</v>
      </c>
      <c r="CQ43" s="35"/>
      <c r="CR43" s="35"/>
      <c r="CS43" s="54">
        <v>50000.49</v>
      </c>
      <c r="CT43" s="35">
        <v>256496.77</v>
      </c>
      <c r="CU43" s="35">
        <v>43351.57</v>
      </c>
      <c r="CV43" s="54">
        <v>213145.21</v>
      </c>
      <c r="CX43" s="5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54"/>
      <c r="DS43" s="35"/>
      <c r="DT43" s="35"/>
      <c r="DU43" s="54"/>
      <c r="DW43" s="5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54"/>
      <c r="ER43" s="35"/>
      <c r="ES43" s="35"/>
      <c r="ET43" s="54"/>
      <c r="EV43" s="5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54"/>
      <c r="FQ43" s="35"/>
      <c r="FR43" s="35"/>
      <c r="FS43" s="54"/>
      <c r="FU43" s="5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54"/>
      <c r="GP43" s="35"/>
      <c r="GQ43" s="35"/>
      <c r="GR43" s="54"/>
      <c r="GT43" s="55">
        <v>927622.45</v>
      </c>
      <c r="GU43" s="35">
        <v>169197.84</v>
      </c>
      <c r="GV43" s="35"/>
      <c r="GW43" s="35"/>
      <c r="GX43" s="35"/>
      <c r="GY43" s="35"/>
      <c r="GZ43" s="35"/>
      <c r="HA43" s="35"/>
      <c r="HB43" s="35"/>
      <c r="HC43" s="35"/>
      <c r="HD43" s="35"/>
      <c r="HE43" s="35">
        <v>0</v>
      </c>
      <c r="HF43" s="35">
        <v>0</v>
      </c>
      <c r="HG43" s="35">
        <v>18181.75</v>
      </c>
      <c r="HH43" s="35">
        <v>169197.84</v>
      </c>
      <c r="HI43" s="35">
        <v>151007.16</v>
      </c>
      <c r="HJ43" s="35">
        <v>18190.68</v>
      </c>
      <c r="HK43" s="35">
        <v>776615.3</v>
      </c>
      <c r="HL43" s="35"/>
      <c r="HM43" s="35"/>
      <c r="HN43" s="54">
        <v>169197.84</v>
      </c>
      <c r="HO43" s="35">
        <v>846296.1</v>
      </c>
      <c r="HP43" s="35">
        <v>145079.32999999999</v>
      </c>
      <c r="HQ43" s="54">
        <v>701216.77</v>
      </c>
      <c r="HS43" s="5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54"/>
      <c r="IN43" s="35"/>
      <c r="IO43" s="35"/>
      <c r="IP43" s="54"/>
      <c r="IR43" s="55">
        <v>56925</v>
      </c>
      <c r="IS43" s="35">
        <v>17736.439999999999</v>
      </c>
      <c r="IT43" s="35"/>
      <c r="IU43" s="35"/>
      <c r="IV43" s="35"/>
      <c r="IW43" s="35"/>
      <c r="IX43" s="35"/>
      <c r="IY43" s="35"/>
      <c r="IZ43" s="35"/>
      <c r="JA43" s="35"/>
      <c r="JB43" s="35"/>
      <c r="JC43" s="35">
        <v>31.39</v>
      </c>
      <c r="JD43" s="35">
        <v>0</v>
      </c>
      <c r="JE43" s="35">
        <v>452.88</v>
      </c>
      <c r="JF43" s="35">
        <v>17736.439999999999</v>
      </c>
      <c r="JG43" s="35">
        <v>17269.88</v>
      </c>
      <c r="JH43" s="35">
        <v>466.56</v>
      </c>
      <c r="JI43" s="35">
        <v>39655.11</v>
      </c>
      <c r="JJ43" s="35"/>
      <c r="JK43" s="35"/>
      <c r="JL43" s="54">
        <v>17736.439999999999</v>
      </c>
      <c r="JM43" s="35">
        <v>45912.78</v>
      </c>
      <c r="JN43" s="35">
        <v>14692.09</v>
      </c>
      <c r="JO43" s="54">
        <v>31220.69</v>
      </c>
      <c r="JQ43" s="55">
        <v>242680.25</v>
      </c>
      <c r="JR43" s="35">
        <v>75613.240000000005</v>
      </c>
      <c r="JS43" s="35"/>
      <c r="JT43" s="35"/>
      <c r="JU43" s="35"/>
      <c r="JV43" s="35"/>
      <c r="JW43" s="35"/>
      <c r="JX43" s="35"/>
      <c r="JY43" s="35"/>
      <c r="JZ43" s="35"/>
      <c r="KA43" s="35"/>
      <c r="KB43" s="35">
        <v>133.84</v>
      </c>
      <c r="KC43" s="35">
        <v>0</v>
      </c>
      <c r="KD43" s="35">
        <v>1930.72</v>
      </c>
      <c r="KE43" s="35">
        <v>75613.240000000005</v>
      </c>
      <c r="KF43" s="35">
        <v>73624.240000000005</v>
      </c>
      <c r="KG43" s="35">
        <v>1989</v>
      </c>
      <c r="KH43" s="35">
        <v>169056.02</v>
      </c>
      <c r="KI43" s="35"/>
      <c r="KJ43" s="35"/>
      <c r="KK43" s="54">
        <v>75613.240000000005</v>
      </c>
      <c r="KL43" s="35">
        <v>195733.45</v>
      </c>
      <c r="KM43" s="35">
        <v>62634.7</v>
      </c>
      <c r="KN43" s="54">
        <v>133098.75</v>
      </c>
      <c r="KP43" s="5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54"/>
      <c r="LK43" s="35"/>
      <c r="LL43" s="35"/>
      <c r="LM43" s="54"/>
      <c r="LO43" s="55"/>
      <c r="LP43" s="35"/>
      <c r="LQ43" s="35"/>
      <c r="LR43" s="35"/>
      <c r="LS43" s="35"/>
      <c r="LT43" s="35"/>
      <c r="LU43" s="35"/>
      <c r="LV43" s="35"/>
      <c r="LW43" s="35"/>
      <c r="LX43" s="35"/>
      <c r="LY43" s="35"/>
      <c r="LZ43" s="35"/>
      <c r="MA43" s="35"/>
      <c r="MB43" s="35"/>
      <c r="MC43" s="35"/>
      <c r="MD43" s="35"/>
      <c r="ME43" s="35"/>
      <c r="MF43" s="35"/>
      <c r="MG43" s="35"/>
      <c r="MH43" s="35"/>
      <c r="MI43" s="54"/>
      <c r="MJ43" s="35"/>
      <c r="MK43" s="35"/>
      <c r="ML43" s="54"/>
      <c r="MN43" s="55"/>
      <c r="MO43" s="35"/>
      <c r="MP43" s="35"/>
      <c r="MQ43" s="35"/>
      <c r="MR43" s="35"/>
      <c r="MS43" s="35"/>
      <c r="MT43" s="35"/>
      <c r="MU43" s="35"/>
      <c r="MV43" s="35"/>
      <c r="MW43" s="35"/>
      <c r="MX43" s="35"/>
      <c r="MY43" s="35"/>
      <c r="MZ43" s="35"/>
      <c r="NA43" s="35"/>
      <c r="NB43" s="35"/>
      <c r="NC43" s="35"/>
      <c r="ND43" s="35"/>
      <c r="NE43" s="35"/>
      <c r="NF43" s="35"/>
      <c r="NG43" s="35"/>
      <c r="NH43" s="54"/>
      <c r="NI43" s="35"/>
      <c r="NJ43" s="35"/>
      <c r="NK43" s="54"/>
      <c r="NM43" s="55"/>
      <c r="NN43" s="35"/>
      <c r="NO43" s="35"/>
      <c r="NP43" s="35"/>
      <c r="NQ43" s="35"/>
      <c r="NR43" s="35"/>
      <c r="NS43" s="35"/>
      <c r="NT43" s="35"/>
      <c r="NU43" s="35"/>
      <c r="NV43" s="35"/>
      <c r="NW43" s="35"/>
      <c r="NX43" s="35"/>
      <c r="NY43" s="35"/>
      <c r="NZ43" s="35"/>
      <c r="OA43" s="35"/>
      <c r="OB43" s="35"/>
      <c r="OC43" s="35"/>
      <c r="OD43" s="35"/>
      <c r="OE43" s="35"/>
      <c r="OF43" s="35"/>
      <c r="OG43" s="54"/>
      <c r="OH43" s="35"/>
      <c r="OI43" s="35"/>
      <c r="OJ43" s="54"/>
      <c r="OL43" s="55"/>
      <c r="OM43" s="35"/>
      <c r="ON43" s="35"/>
      <c r="OO43" s="35"/>
      <c r="OP43" s="35"/>
      <c r="OQ43" s="35"/>
      <c r="OR43" s="35"/>
      <c r="OS43" s="35"/>
      <c r="OT43" s="35"/>
      <c r="OU43" s="35"/>
      <c r="OV43" s="35"/>
      <c r="OW43" s="35"/>
      <c r="OX43" s="35"/>
      <c r="OY43" s="35"/>
      <c r="OZ43" s="35"/>
      <c r="PA43" s="35"/>
      <c r="PB43" s="35"/>
      <c r="PC43" s="35"/>
      <c r="PD43" s="35"/>
      <c r="PE43" s="35"/>
      <c r="PF43" s="54"/>
      <c r="PG43" s="35"/>
      <c r="PH43" s="35"/>
      <c r="PI43" s="54"/>
      <c r="PK43" s="55">
        <v>556600.51</v>
      </c>
      <c r="PL43" s="35">
        <v>227348.37</v>
      </c>
      <c r="PM43" s="35"/>
      <c r="PN43" s="35"/>
      <c r="PO43" s="35"/>
      <c r="PP43" s="35"/>
      <c r="PQ43" s="35"/>
      <c r="PR43" s="35"/>
      <c r="PS43" s="35"/>
      <c r="PT43" s="35"/>
      <c r="PU43" s="35"/>
      <c r="PV43" s="35">
        <v>1180.45</v>
      </c>
      <c r="PW43" s="35">
        <v>0</v>
      </c>
      <c r="PX43" s="35">
        <v>18084.38</v>
      </c>
      <c r="PY43" s="35">
        <v>227348.37</v>
      </c>
      <c r="PZ43" s="35">
        <v>208556.64</v>
      </c>
      <c r="QA43" s="35">
        <v>18791.73</v>
      </c>
      <c r="QB43" s="35">
        <v>348043.87</v>
      </c>
      <c r="QC43" s="35"/>
      <c r="QD43" s="35"/>
      <c r="QE43" s="54">
        <v>227348.37</v>
      </c>
      <c r="QF43" s="35">
        <v>456588.39</v>
      </c>
      <c r="QG43" s="35">
        <v>176743.89</v>
      </c>
      <c r="QH43" s="54">
        <v>279844.5</v>
      </c>
      <c r="QJ43" s="55">
        <v>185533.5</v>
      </c>
      <c r="QK43" s="35">
        <v>75782.789999999994</v>
      </c>
      <c r="QL43" s="35"/>
      <c r="QM43" s="35"/>
      <c r="QN43" s="35"/>
      <c r="QO43" s="35"/>
      <c r="QP43" s="35"/>
      <c r="QQ43" s="35"/>
      <c r="QR43" s="35"/>
      <c r="QS43" s="35"/>
      <c r="QT43" s="35"/>
      <c r="QU43" s="35">
        <v>393.48</v>
      </c>
      <c r="QV43" s="35">
        <v>0</v>
      </c>
      <c r="QW43" s="35">
        <v>6028.13</v>
      </c>
      <c r="QX43" s="35">
        <v>75782.789999999994</v>
      </c>
      <c r="QY43" s="35">
        <v>69518.880000000005</v>
      </c>
      <c r="QZ43" s="35">
        <v>6263.91</v>
      </c>
      <c r="RA43" s="35">
        <v>116014.62</v>
      </c>
      <c r="RB43" s="35"/>
      <c r="RC43" s="35"/>
      <c r="RD43" s="54">
        <v>75782.789999999994</v>
      </c>
      <c r="RE43" s="35">
        <v>152196.13</v>
      </c>
      <c r="RF43" s="35">
        <v>58914.63</v>
      </c>
      <c r="RG43" s="54">
        <v>93281.5</v>
      </c>
      <c r="RI43" s="55">
        <v>11816406.68</v>
      </c>
      <c r="RJ43" s="35">
        <v>1452401.27</v>
      </c>
      <c r="RK43" s="35"/>
      <c r="RL43" s="35"/>
      <c r="RM43" s="35"/>
      <c r="RN43" s="35"/>
      <c r="RO43" s="35"/>
      <c r="RP43" s="35"/>
      <c r="RQ43" s="35"/>
      <c r="RR43" s="35"/>
      <c r="RS43" s="35"/>
      <c r="RT43" s="35">
        <v>0</v>
      </c>
      <c r="RU43" s="35">
        <v>0</v>
      </c>
      <c r="RV43" s="35">
        <v>459209.64</v>
      </c>
      <c r="RW43" s="35">
        <v>1452401.27</v>
      </c>
      <c r="RX43" s="35">
        <v>993080.18</v>
      </c>
      <c r="RY43" s="35">
        <v>459321.09</v>
      </c>
      <c r="RZ43" s="35">
        <v>10823326.49</v>
      </c>
      <c r="SA43" s="35"/>
      <c r="SB43" s="35"/>
      <c r="SC43" s="54">
        <v>1452401.27</v>
      </c>
      <c r="SD43" s="35">
        <v>9480999.0700000003</v>
      </c>
      <c r="SE43" s="35">
        <v>1093961.43</v>
      </c>
      <c r="SF43" s="54">
        <v>8387037.6399999997</v>
      </c>
      <c r="SH43" s="55">
        <v>1193885.6499999999</v>
      </c>
      <c r="SI43" s="35">
        <v>146745.21</v>
      </c>
      <c r="SJ43" s="35"/>
      <c r="SK43" s="35"/>
      <c r="SL43" s="35"/>
      <c r="SM43" s="35"/>
      <c r="SN43" s="35"/>
      <c r="SO43" s="35"/>
      <c r="SP43" s="35"/>
      <c r="SQ43" s="35"/>
      <c r="SR43" s="35"/>
      <c r="SS43" s="35">
        <v>0</v>
      </c>
      <c r="ST43" s="35">
        <v>0</v>
      </c>
      <c r="SU43" s="35">
        <v>46396.83</v>
      </c>
      <c r="SV43" s="35">
        <v>146745.21</v>
      </c>
      <c r="SW43" s="35">
        <v>100337.12</v>
      </c>
      <c r="SX43" s="35">
        <v>46408.09</v>
      </c>
      <c r="SY43" s="35">
        <v>1093548.53</v>
      </c>
      <c r="SZ43" s="35"/>
      <c r="TA43" s="35"/>
      <c r="TB43" s="54">
        <v>146745.21</v>
      </c>
      <c r="TC43" s="35">
        <v>957924.78</v>
      </c>
      <c r="TD43" s="35">
        <v>110529.78</v>
      </c>
      <c r="TE43" s="54">
        <v>847394.99</v>
      </c>
      <c r="TG43" s="55">
        <v>1239804.33</v>
      </c>
      <c r="TH43" s="35">
        <v>152389.25</v>
      </c>
      <c r="TI43" s="35"/>
      <c r="TJ43" s="35"/>
      <c r="TK43" s="35"/>
      <c r="TL43" s="35"/>
      <c r="TM43" s="35"/>
      <c r="TN43" s="35"/>
      <c r="TO43" s="35"/>
      <c r="TP43" s="35"/>
      <c r="TQ43" s="35"/>
      <c r="TR43" s="35">
        <v>0</v>
      </c>
      <c r="TS43" s="35">
        <v>0</v>
      </c>
      <c r="TT43" s="35">
        <v>48181.32</v>
      </c>
      <c r="TU43" s="35">
        <v>152389.25</v>
      </c>
      <c r="TV43" s="35">
        <v>104196.24</v>
      </c>
      <c r="TW43" s="35">
        <v>48193.02</v>
      </c>
      <c r="TX43" s="35">
        <v>1135608.0900000001</v>
      </c>
      <c r="TY43" s="35"/>
      <c r="TZ43" s="35"/>
      <c r="UA43" s="54">
        <v>152389.25</v>
      </c>
      <c r="UB43" s="35">
        <v>994768.04</v>
      </c>
      <c r="UC43" s="35">
        <v>114780.93</v>
      </c>
      <c r="UD43" s="54">
        <v>879987.11</v>
      </c>
      <c r="UF43" s="55">
        <v>704086.41</v>
      </c>
      <c r="UG43" s="35">
        <v>86542.04</v>
      </c>
      <c r="UH43" s="35"/>
      <c r="UI43" s="35"/>
      <c r="UJ43" s="35"/>
      <c r="UK43" s="35"/>
      <c r="UL43" s="35"/>
      <c r="UM43" s="35"/>
      <c r="UN43" s="35"/>
      <c r="UO43" s="35"/>
      <c r="UP43" s="35"/>
      <c r="UQ43" s="35">
        <v>0</v>
      </c>
      <c r="UR43" s="35">
        <v>0</v>
      </c>
      <c r="US43" s="35">
        <v>27362.23</v>
      </c>
      <c r="UT43" s="35">
        <v>86542.04</v>
      </c>
      <c r="UU43" s="35">
        <v>59173.17</v>
      </c>
      <c r="UV43" s="35">
        <v>27368.87</v>
      </c>
      <c r="UW43" s="35">
        <v>644913.24</v>
      </c>
      <c r="UX43" s="35"/>
      <c r="UY43" s="35"/>
      <c r="UZ43" s="54">
        <v>86542.04</v>
      </c>
      <c r="VA43" s="35">
        <v>564930</v>
      </c>
      <c r="VB43" s="35">
        <v>65184.23</v>
      </c>
      <c r="VC43" s="54">
        <v>499745.77</v>
      </c>
      <c r="VE43" s="55">
        <v>352043.2</v>
      </c>
      <c r="VF43" s="35">
        <v>43271.02</v>
      </c>
      <c r="VG43" s="35"/>
      <c r="VH43" s="35"/>
      <c r="VI43" s="35"/>
      <c r="VJ43" s="35"/>
      <c r="VK43" s="35"/>
      <c r="VL43" s="35"/>
      <c r="VM43" s="35"/>
      <c r="VN43" s="35"/>
      <c r="VO43" s="35"/>
      <c r="VP43" s="35">
        <v>0</v>
      </c>
      <c r="VQ43" s="35">
        <v>0</v>
      </c>
      <c r="VR43" s="35">
        <v>13681.12</v>
      </c>
      <c r="VS43" s="35">
        <v>43271.02</v>
      </c>
      <c r="VT43" s="35">
        <v>29586.59</v>
      </c>
      <c r="VU43" s="35">
        <v>13684.44</v>
      </c>
      <c r="VV43" s="35">
        <v>322456.62</v>
      </c>
      <c r="VW43" s="35"/>
      <c r="VX43" s="35"/>
      <c r="VY43" s="54">
        <v>43271.02</v>
      </c>
      <c r="VZ43" s="35">
        <v>282465</v>
      </c>
      <c r="WA43" s="35">
        <v>32592.12</v>
      </c>
      <c r="WB43" s="54">
        <v>249872.88</v>
      </c>
    </row>
    <row r="44" spans="1:600" x14ac:dyDescent="0.2">
      <c r="A44" s="56">
        <v>48395</v>
      </c>
      <c r="B44" s="55">
        <v>15802248.84</v>
      </c>
      <c r="C44" s="35">
        <v>2571445.58</v>
      </c>
      <c r="D44" s="35"/>
      <c r="E44" s="35"/>
      <c r="F44" s="35"/>
      <c r="G44" s="35"/>
      <c r="H44" s="35"/>
      <c r="I44" s="35"/>
      <c r="J44" s="35"/>
      <c r="K44" s="35"/>
      <c r="L44" s="35"/>
      <c r="M44" s="35">
        <v>896.37</v>
      </c>
      <c r="N44" s="35">
        <v>0</v>
      </c>
      <c r="O44" s="35">
        <v>572707.56000000006</v>
      </c>
      <c r="P44" s="35">
        <v>2571445.58</v>
      </c>
      <c r="Q44" s="35">
        <v>1997465.71</v>
      </c>
      <c r="R44" s="35">
        <v>573979.87</v>
      </c>
      <c r="S44" s="35">
        <v>13804783.119999999</v>
      </c>
      <c r="T44" s="35"/>
      <c r="U44" s="35"/>
      <c r="V44" s="54">
        <v>2571445.58</v>
      </c>
      <c r="W44" s="35">
        <v>12365842.82</v>
      </c>
      <c r="X44" s="35">
        <v>1928633.59</v>
      </c>
      <c r="Y44" s="54">
        <v>10437209.24</v>
      </c>
      <c r="AA44" s="5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54"/>
      <c r="AV44" s="35"/>
      <c r="AW44" s="35"/>
      <c r="AX44" s="54"/>
      <c r="AZ44" s="55">
        <v>63272.08</v>
      </c>
      <c r="BA44" s="35">
        <v>12197.43</v>
      </c>
      <c r="BB44" s="35"/>
      <c r="BC44" s="35"/>
      <c r="BD44" s="35"/>
      <c r="BE44" s="35"/>
      <c r="BF44" s="35"/>
      <c r="BG44" s="35"/>
      <c r="BH44" s="35"/>
      <c r="BI44" s="35"/>
      <c r="BJ44" s="35"/>
      <c r="BK44" s="35">
        <v>40.869999999999997</v>
      </c>
      <c r="BL44" s="35">
        <v>0</v>
      </c>
      <c r="BM44" s="35">
        <v>541.41999999999996</v>
      </c>
      <c r="BN44" s="35">
        <v>12197.43</v>
      </c>
      <c r="BO44" s="35">
        <v>11646.79</v>
      </c>
      <c r="BP44" s="35">
        <v>550.64</v>
      </c>
      <c r="BQ44" s="35">
        <v>51625.29</v>
      </c>
      <c r="BR44" s="35"/>
      <c r="BS44" s="35"/>
      <c r="BT44" s="54">
        <v>12197.43</v>
      </c>
      <c r="BU44" s="35">
        <v>49997.02</v>
      </c>
      <c r="BV44" s="35">
        <v>10168.89</v>
      </c>
      <c r="BW44" s="54">
        <v>39828.14</v>
      </c>
      <c r="BY44" s="55">
        <v>269738.87</v>
      </c>
      <c r="BZ44" s="35">
        <v>51999.57</v>
      </c>
      <c r="CA44" s="35"/>
      <c r="CB44" s="35"/>
      <c r="CC44" s="35"/>
      <c r="CD44" s="35"/>
      <c r="CE44" s="35"/>
      <c r="CF44" s="35"/>
      <c r="CG44" s="35"/>
      <c r="CH44" s="35"/>
      <c r="CI44" s="35"/>
      <c r="CJ44" s="35">
        <v>174.24</v>
      </c>
      <c r="CK44" s="35">
        <v>0</v>
      </c>
      <c r="CL44" s="35">
        <v>2308.14</v>
      </c>
      <c r="CM44" s="35">
        <v>51999.57</v>
      </c>
      <c r="CN44" s="35">
        <v>49652.12</v>
      </c>
      <c r="CO44" s="35">
        <v>2347.4499999999998</v>
      </c>
      <c r="CP44" s="35">
        <v>220086.75</v>
      </c>
      <c r="CQ44" s="35"/>
      <c r="CR44" s="35"/>
      <c r="CS44" s="54">
        <v>51999.57</v>
      </c>
      <c r="CT44" s="35">
        <v>213145.21</v>
      </c>
      <c r="CU44" s="35">
        <v>43351.57</v>
      </c>
      <c r="CV44" s="54">
        <v>169793.64</v>
      </c>
      <c r="CX44" s="5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54"/>
      <c r="DS44" s="35"/>
      <c r="DT44" s="35"/>
      <c r="DU44" s="54"/>
      <c r="DW44" s="5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54"/>
      <c r="ER44" s="35"/>
      <c r="ES44" s="35"/>
      <c r="ET44" s="54"/>
      <c r="EV44" s="5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54"/>
      <c r="FQ44" s="35"/>
      <c r="FR44" s="35"/>
      <c r="FS44" s="54"/>
      <c r="FU44" s="5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54"/>
      <c r="GP44" s="35"/>
      <c r="GQ44" s="35"/>
      <c r="GR44" s="54"/>
      <c r="GT44" s="55">
        <v>776615.3</v>
      </c>
      <c r="GU44" s="35">
        <v>169197.84</v>
      </c>
      <c r="GV44" s="35"/>
      <c r="GW44" s="35"/>
      <c r="GX44" s="35"/>
      <c r="GY44" s="35"/>
      <c r="GZ44" s="35"/>
      <c r="HA44" s="35"/>
      <c r="HB44" s="35"/>
      <c r="HC44" s="35"/>
      <c r="HD44" s="35"/>
      <c r="HE44" s="35">
        <v>0</v>
      </c>
      <c r="HF44" s="35">
        <v>0</v>
      </c>
      <c r="HG44" s="35">
        <v>14992.68</v>
      </c>
      <c r="HH44" s="35">
        <v>169197.84</v>
      </c>
      <c r="HI44" s="35">
        <v>154196.03</v>
      </c>
      <c r="HJ44" s="35">
        <v>15001.81</v>
      </c>
      <c r="HK44" s="35">
        <v>622419.26</v>
      </c>
      <c r="HL44" s="35"/>
      <c r="HM44" s="35"/>
      <c r="HN44" s="54">
        <v>169197.84</v>
      </c>
      <c r="HO44" s="35">
        <v>701216.77</v>
      </c>
      <c r="HP44" s="35">
        <v>145079.32999999999</v>
      </c>
      <c r="HQ44" s="54">
        <v>556137.43999999994</v>
      </c>
      <c r="HS44" s="5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54"/>
      <c r="IN44" s="35"/>
      <c r="IO44" s="35"/>
      <c r="IP44" s="54"/>
      <c r="IR44" s="55">
        <v>39655.11</v>
      </c>
      <c r="IS44" s="35">
        <v>18454.759999999998</v>
      </c>
      <c r="IT44" s="35"/>
      <c r="IU44" s="35"/>
      <c r="IV44" s="35"/>
      <c r="IW44" s="35"/>
      <c r="IX44" s="35"/>
      <c r="IY44" s="35"/>
      <c r="IZ44" s="35"/>
      <c r="JA44" s="35"/>
      <c r="JB44" s="35"/>
      <c r="JC44" s="35">
        <v>17.02</v>
      </c>
      <c r="JD44" s="35">
        <v>0</v>
      </c>
      <c r="JE44" s="35">
        <v>284.3</v>
      </c>
      <c r="JF44" s="35">
        <v>18454.759999999998</v>
      </c>
      <c r="JG44" s="35">
        <v>18156.09</v>
      </c>
      <c r="JH44" s="35">
        <v>298.67</v>
      </c>
      <c r="JI44" s="35">
        <v>21499.02</v>
      </c>
      <c r="JJ44" s="35"/>
      <c r="JK44" s="35"/>
      <c r="JL44" s="54">
        <v>18454.759999999998</v>
      </c>
      <c r="JM44" s="35">
        <v>31220.69</v>
      </c>
      <c r="JN44" s="35">
        <v>14692.09</v>
      </c>
      <c r="JO44" s="54">
        <v>16528.599999999999</v>
      </c>
      <c r="JQ44" s="55">
        <v>169056.02</v>
      </c>
      <c r="JR44" s="35">
        <v>78675.58</v>
      </c>
      <c r="JS44" s="35"/>
      <c r="JT44" s="35"/>
      <c r="JU44" s="35"/>
      <c r="JV44" s="35"/>
      <c r="JW44" s="35"/>
      <c r="JX44" s="35"/>
      <c r="JY44" s="35"/>
      <c r="JZ44" s="35"/>
      <c r="KA44" s="35"/>
      <c r="KB44" s="35">
        <v>72.56</v>
      </c>
      <c r="KC44" s="35">
        <v>0</v>
      </c>
      <c r="KD44" s="35">
        <v>1212.02</v>
      </c>
      <c r="KE44" s="35">
        <v>78675.58</v>
      </c>
      <c r="KF44" s="35">
        <v>77402.28</v>
      </c>
      <c r="KG44" s="35">
        <v>1273.29</v>
      </c>
      <c r="KH44" s="35">
        <v>91653.74</v>
      </c>
      <c r="KI44" s="35"/>
      <c r="KJ44" s="35"/>
      <c r="KK44" s="54">
        <v>78675.58</v>
      </c>
      <c r="KL44" s="35">
        <v>133098.75</v>
      </c>
      <c r="KM44" s="35">
        <v>62634.7</v>
      </c>
      <c r="KN44" s="54">
        <v>70464.039999999994</v>
      </c>
      <c r="KP44" s="5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54"/>
      <c r="LK44" s="35"/>
      <c r="LL44" s="35"/>
      <c r="LM44" s="54"/>
      <c r="LO44" s="55"/>
      <c r="LP44" s="35"/>
      <c r="LQ44" s="35"/>
      <c r="LR44" s="35"/>
      <c r="LS44" s="35"/>
      <c r="LT44" s="35"/>
      <c r="LU44" s="35"/>
      <c r="LV44" s="35"/>
      <c r="LW44" s="35"/>
      <c r="LX44" s="35"/>
      <c r="LY44" s="35"/>
      <c r="LZ44" s="35"/>
      <c r="MA44" s="35"/>
      <c r="MB44" s="35"/>
      <c r="MC44" s="35"/>
      <c r="MD44" s="35"/>
      <c r="ME44" s="35"/>
      <c r="MF44" s="35"/>
      <c r="MG44" s="35"/>
      <c r="MH44" s="35"/>
      <c r="MI44" s="54"/>
      <c r="MJ44" s="35"/>
      <c r="MK44" s="35"/>
      <c r="ML44" s="54"/>
      <c r="MN44" s="55"/>
      <c r="MO44" s="35"/>
      <c r="MP44" s="35"/>
      <c r="MQ44" s="35"/>
      <c r="MR44" s="35"/>
      <c r="MS44" s="35"/>
      <c r="MT44" s="35"/>
      <c r="MU44" s="35"/>
      <c r="MV44" s="35"/>
      <c r="MW44" s="35"/>
      <c r="MX44" s="35"/>
      <c r="MY44" s="35"/>
      <c r="MZ44" s="35"/>
      <c r="NA44" s="35"/>
      <c r="NB44" s="35"/>
      <c r="NC44" s="35"/>
      <c r="ND44" s="35"/>
      <c r="NE44" s="35"/>
      <c r="NF44" s="35"/>
      <c r="NG44" s="35"/>
      <c r="NH44" s="54"/>
      <c r="NI44" s="35"/>
      <c r="NJ44" s="35"/>
      <c r="NK44" s="54"/>
      <c r="NM44" s="55"/>
      <c r="NN44" s="35"/>
      <c r="NO44" s="35"/>
      <c r="NP44" s="35"/>
      <c r="NQ44" s="35"/>
      <c r="NR44" s="35"/>
      <c r="NS44" s="35"/>
      <c r="NT44" s="35"/>
      <c r="NU44" s="35"/>
      <c r="NV44" s="35"/>
      <c r="NW44" s="35"/>
      <c r="NX44" s="35"/>
      <c r="NY44" s="35"/>
      <c r="NZ44" s="35"/>
      <c r="OA44" s="35"/>
      <c r="OB44" s="35"/>
      <c r="OC44" s="35"/>
      <c r="OD44" s="35"/>
      <c r="OE44" s="35"/>
      <c r="OF44" s="35"/>
      <c r="OG44" s="54"/>
      <c r="OH44" s="35"/>
      <c r="OI44" s="35"/>
      <c r="OJ44" s="54"/>
      <c r="OL44" s="55"/>
      <c r="OM44" s="35"/>
      <c r="ON44" s="35"/>
      <c r="OO44" s="35"/>
      <c r="OP44" s="35"/>
      <c r="OQ44" s="35"/>
      <c r="OR44" s="35"/>
      <c r="OS44" s="35"/>
      <c r="OT44" s="35"/>
      <c r="OU44" s="35"/>
      <c r="OV44" s="35"/>
      <c r="OW44" s="35"/>
      <c r="OX44" s="35"/>
      <c r="OY44" s="35"/>
      <c r="OZ44" s="35"/>
      <c r="PA44" s="35"/>
      <c r="PB44" s="35"/>
      <c r="PC44" s="35"/>
      <c r="PD44" s="35"/>
      <c r="PE44" s="35"/>
      <c r="PF44" s="54"/>
      <c r="PG44" s="35"/>
      <c r="PH44" s="35"/>
      <c r="PI44" s="54"/>
      <c r="PK44" s="55">
        <v>348043.87</v>
      </c>
      <c r="PL44" s="35">
        <v>227348.37</v>
      </c>
      <c r="PM44" s="35"/>
      <c r="PN44" s="35"/>
      <c r="PO44" s="35"/>
      <c r="PP44" s="35"/>
      <c r="PQ44" s="35"/>
      <c r="PR44" s="35"/>
      <c r="PS44" s="35"/>
      <c r="PT44" s="35"/>
      <c r="PU44" s="35"/>
      <c r="PV44" s="35">
        <v>443.76</v>
      </c>
      <c r="PW44" s="35">
        <v>0</v>
      </c>
      <c r="PX44" s="35">
        <v>9406.64</v>
      </c>
      <c r="PY44" s="35">
        <v>227348.37</v>
      </c>
      <c r="PZ44" s="35">
        <v>217205.04</v>
      </c>
      <c r="QA44" s="35">
        <v>10143.33</v>
      </c>
      <c r="QB44" s="35">
        <v>130838.83</v>
      </c>
      <c r="QC44" s="35"/>
      <c r="QD44" s="35"/>
      <c r="QE44" s="54">
        <v>227348.37</v>
      </c>
      <c r="QF44" s="35">
        <v>279844.5</v>
      </c>
      <c r="QG44" s="35">
        <v>176743.89</v>
      </c>
      <c r="QH44" s="54">
        <v>103100.6</v>
      </c>
      <c r="QJ44" s="55">
        <v>116014.62</v>
      </c>
      <c r="QK44" s="35">
        <v>75782.789999999994</v>
      </c>
      <c r="QL44" s="35"/>
      <c r="QM44" s="35"/>
      <c r="QN44" s="35"/>
      <c r="QO44" s="35"/>
      <c r="QP44" s="35"/>
      <c r="QQ44" s="35"/>
      <c r="QR44" s="35"/>
      <c r="QS44" s="35"/>
      <c r="QT44" s="35"/>
      <c r="QU44" s="35">
        <v>147.91999999999999</v>
      </c>
      <c r="QV44" s="35">
        <v>0</v>
      </c>
      <c r="QW44" s="35">
        <v>3135.55</v>
      </c>
      <c r="QX44" s="35">
        <v>75782.789999999994</v>
      </c>
      <c r="QY44" s="35">
        <v>72401.679999999993</v>
      </c>
      <c r="QZ44" s="35">
        <v>3381.11</v>
      </c>
      <c r="RA44" s="35">
        <v>43612.94</v>
      </c>
      <c r="RB44" s="35"/>
      <c r="RC44" s="35"/>
      <c r="RD44" s="54">
        <v>75782.789999999994</v>
      </c>
      <c r="RE44" s="35">
        <v>93281.5</v>
      </c>
      <c r="RF44" s="35">
        <v>58914.63</v>
      </c>
      <c r="RG44" s="54">
        <v>34366.870000000003</v>
      </c>
      <c r="RI44" s="55">
        <v>10823326.49</v>
      </c>
      <c r="RJ44" s="35">
        <v>1495973.29</v>
      </c>
      <c r="RK44" s="35"/>
      <c r="RL44" s="35"/>
      <c r="RM44" s="35"/>
      <c r="RN44" s="35"/>
      <c r="RO44" s="35"/>
      <c r="RP44" s="35"/>
      <c r="RQ44" s="35"/>
      <c r="RR44" s="35"/>
      <c r="RS44" s="35"/>
      <c r="RT44" s="35">
        <v>0</v>
      </c>
      <c r="RU44" s="35">
        <v>0</v>
      </c>
      <c r="RV44" s="35">
        <v>417518.3</v>
      </c>
      <c r="RW44" s="35">
        <v>1495973.29</v>
      </c>
      <c r="RX44" s="35">
        <v>1078333.98</v>
      </c>
      <c r="RY44" s="35">
        <v>417639.32</v>
      </c>
      <c r="RZ44" s="35">
        <v>9744992.5199999996</v>
      </c>
      <c r="SA44" s="35"/>
      <c r="SB44" s="35"/>
      <c r="SC44" s="54">
        <v>1495973.29</v>
      </c>
      <c r="SD44" s="35">
        <v>8387037.6399999997</v>
      </c>
      <c r="SE44" s="35">
        <v>1093961.43</v>
      </c>
      <c r="SF44" s="54">
        <v>7293076.2000000002</v>
      </c>
      <c r="SH44" s="55">
        <v>1093548.53</v>
      </c>
      <c r="SI44" s="35">
        <v>151147.56</v>
      </c>
      <c r="SJ44" s="35"/>
      <c r="SK44" s="35"/>
      <c r="SL44" s="35"/>
      <c r="SM44" s="35"/>
      <c r="SN44" s="35"/>
      <c r="SO44" s="35"/>
      <c r="SP44" s="35"/>
      <c r="SQ44" s="35"/>
      <c r="SR44" s="35"/>
      <c r="SS44" s="35">
        <v>0</v>
      </c>
      <c r="ST44" s="35">
        <v>0</v>
      </c>
      <c r="SU44" s="35">
        <v>42184.49</v>
      </c>
      <c r="SV44" s="35">
        <v>151147.56</v>
      </c>
      <c r="SW44" s="35">
        <v>108950.84</v>
      </c>
      <c r="SX44" s="35">
        <v>42196.72</v>
      </c>
      <c r="SY44" s="35">
        <v>984597.69</v>
      </c>
      <c r="SZ44" s="35"/>
      <c r="TA44" s="35"/>
      <c r="TB44" s="54">
        <v>151147.56</v>
      </c>
      <c r="TC44" s="35">
        <v>847394.99</v>
      </c>
      <c r="TD44" s="35">
        <v>110529.78</v>
      </c>
      <c r="TE44" s="54">
        <v>736865.21</v>
      </c>
      <c r="TG44" s="55">
        <v>1135608.0900000001</v>
      </c>
      <c r="TH44" s="35">
        <v>156960.93</v>
      </c>
      <c r="TI44" s="35"/>
      <c r="TJ44" s="35"/>
      <c r="TK44" s="35"/>
      <c r="TL44" s="35"/>
      <c r="TM44" s="35"/>
      <c r="TN44" s="35"/>
      <c r="TO44" s="35"/>
      <c r="TP44" s="35"/>
      <c r="TQ44" s="35"/>
      <c r="TR44" s="35">
        <v>0</v>
      </c>
      <c r="TS44" s="35">
        <v>0</v>
      </c>
      <c r="TT44" s="35">
        <v>43806.97</v>
      </c>
      <c r="TU44" s="35">
        <v>156960.93</v>
      </c>
      <c r="TV44" s="35">
        <v>113141.26</v>
      </c>
      <c r="TW44" s="35">
        <v>43819.67</v>
      </c>
      <c r="TX44" s="35">
        <v>1022466.83</v>
      </c>
      <c r="TY44" s="35"/>
      <c r="TZ44" s="35"/>
      <c r="UA44" s="54">
        <v>156960.93</v>
      </c>
      <c r="UB44" s="35">
        <v>879987.11</v>
      </c>
      <c r="UC44" s="35">
        <v>114780.93</v>
      </c>
      <c r="UD44" s="54">
        <v>765206.18</v>
      </c>
      <c r="UF44" s="55">
        <v>644913.24</v>
      </c>
      <c r="UG44" s="35">
        <v>89138.31</v>
      </c>
      <c r="UH44" s="35"/>
      <c r="UI44" s="35"/>
      <c r="UJ44" s="35"/>
      <c r="UK44" s="35"/>
      <c r="UL44" s="35"/>
      <c r="UM44" s="35"/>
      <c r="UN44" s="35"/>
      <c r="UO44" s="35"/>
      <c r="UP44" s="35"/>
      <c r="UQ44" s="35">
        <v>0</v>
      </c>
      <c r="UR44" s="35">
        <v>0</v>
      </c>
      <c r="US44" s="35">
        <v>24878.03</v>
      </c>
      <c r="UT44" s="35">
        <v>89138.31</v>
      </c>
      <c r="UU44" s="35">
        <v>64253.06</v>
      </c>
      <c r="UV44" s="35">
        <v>24885.24</v>
      </c>
      <c r="UW44" s="35">
        <v>580660.18000000005</v>
      </c>
      <c r="UX44" s="35"/>
      <c r="UY44" s="35"/>
      <c r="UZ44" s="54">
        <v>89138.31</v>
      </c>
      <c r="VA44" s="35">
        <v>499745.77</v>
      </c>
      <c r="VB44" s="35">
        <v>65184.23</v>
      </c>
      <c r="VC44" s="54">
        <v>434561.54</v>
      </c>
      <c r="VE44" s="55">
        <v>322456.62</v>
      </c>
      <c r="VF44" s="35">
        <v>44569.15</v>
      </c>
      <c r="VG44" s="35"/>
      <c r="VH44" s="35"/>
      <c r="VI44" s="35"/>
      <c r="VJ44" s="35"/>
      <c r="VK44" s="35"/>
      <c r="VL44" s="35"/>
      <c r="VM44" s="35"/>
      <c r="VN44" s="35"/>
      <c r="VO44" s="35"/>
      <c r="VP44" s="35">
        <v>0</v>
      </c>
      <c r="VQ44" s="35">
        <v>0</v>
      </c>
      <c r="VR44" s="35">
        <v>12439.02</v>
      </c>
      <c r="VS44" s="35">
        <v>44569.15</v>
      </c>
      <c r="VT44" s="35">
        <v>32126.53</v>
      </c>
      <c r="VU44" s="35">
        <v>12442.62</v>
      </c>
      <c r="VV44" s="35">
        <v>290330.09000000003</v>
      </c>
      <c r="VW44" s="35"/>
      <c r="VX44" s="35"/>
      <c r="VY44" s="54">
        <v>44569.15</v>
      </c>
      <c r="VZ44" s="35">
        <v>249872.88</v>
      </c>
      <c r="WA44" s="35">
        <v>32592.12</v>
      </c>
      <c r="WB44" s="54">
        <v>217280.77</v>
      </c>
    </row>
    <row r="45" spans="1:600" x14ac:dyDescent="0.2">
      <c r="A45" s="56">
        <v>48760</v>
      </c>
      <c r="B45" s="55">
        <v>13804783.119999999</v>
      </c>
      <c r="C45" s="35">
        <v>2509773.39</v>
      </c>
      <c r="D45" s="35"/>
      <c r="E45" s="35"/>
      <c r="F45" s="35"/>
      <c r="G45" s="35"/>
      <c r="H45" s="35"/>
      <c r="I45" s="35"/>
      <c r="J45" s="35"/>
      <c r="K45" s="35"/>
      <c r="L45" s="35"/>
      <c r="M45" s="35">
        <v>174.15</v>
      </c>
      <c r="N45" s="35">
        <v>0</v>
      </c>
      <c r="O45" s="35">
        <v>498496.6</v>
      </c>
      <c r="P45" s="35">
        <v>2509773.39</v>
      </c>
      <c r="Q45" s="35">
        <v>2010375.41</v>
      </c>
      <c r="R45" s="35">
        <v>499397.98</v>
      </c>
      <c r="S45" s="35">
        <v>11794407.720000001</v>
      </c>
      <c r="T45" s="35"/>
      <c r="U45" s="35"/>
      <c r="V45" s="54">
        <v>2509773.39</v>
      </c>
      <c r="W45" s="35">
        <v>10437209.24</v>
      </c>
      <c r="X45" s="35">
        <v>1830442.54</v>
      </c>
      <c r="Y45" s="54">
        <v>8606766.6999999993</v>
      </c>
      <c r="AA45" s="5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54"/>
      <c r="AV45" s="35"/>
      <c r="AW45" s="35"/>
      <c r="AX45" s="54"/>
      <c r="AZ45" s="55">
        <v>51625.29</v>
      </c>
      <c r="BA45" s="35">
        <v>12684.78</v>
      </c>
      <c r="BB45" s="35"/>
      <c r="BC45" s="35"/>
      <c r="BD45" s="35"/>
      <c r="BE45" s="35"/>
      <c r="BF45" s="35"/>
      <c r="BG45" s="35"/>
      <c r="BH45" s="35"/>
      <c r="BI45" s="35"/>
      <c r="BJ45" s="35"/>
      <c r="BK45" s="35">
        <v>31.17</v>
      </c>
      <c r="BL45" s="35">
        <v>0</v>
      </c>
      <c r="BM45" s="35">
        <v>427.69</v>
      </c>
      <c r="BN45" s="35">
        <v>12684.78</v>
      </c>
      <c r="BO45" s="35">
        <v>12247.39</v>
      </c>
      <c r="BP45" s="35">
        <v>437.39</v>
      </c>
      <c r="BQ45" s="35">
        <v>39377.89</v>
      </c>
      <c r="BR45" s="35"/>
      <c r="BS45" s="35"/>
      <c r="BT45" s="54">
        <v>12684.78</v>
      </c>
      <c r="BU45" s="35">
        <v>39828.14</v>
      </c>
      <c r="BV45" s="35">
        <v>10168.89</v>
      </c>
      <c r="BW45" s="54">
        <v>29659.25</v>
      </c>
      <c r="BY45" s="55">
        <v>220086.75</v>
      </c>
      <c r="BZ45" s="35">
        <v>54077.22</v>
      </c>
      <c r="CA45" s="35"/>
      <c r="CB45" s="35"/>
      <c r="CC45" s="35"/>
      <c r="CD45" s="35"/>
      <c r="CE45" s="35"/>
      <c r="CF45" s="35"/>
      <c r="CG45" s="35"/>
      <c r="CH45" s="35"/>
      <c r="CI45" s="35"/>
      <c r="CJ45" s="35">
        <v>132.9</v>
      </c>
      <c r="CK45" s="35">
        <v>0</v>
      </c>
      <c r="CL45" s="35">
        <v>1823.32</v>
      </c>
      <c r="CM45" s="35">
        <v>54077.22</v>
      </c>
      <c r="CN45" s="35">
        <v>52212.57</v>
      </c>
      <c r="CO45" s="35">
        <v>1864.65</v>
      </c>
      <c r="CP45" s="35">
        <v>167874.18</v>
      </c>
      <c r="CQ45" s="35"/>
      <c r="CR45" s="35"/>
      <c r="CS45" s="54">
        <v>54077.22</v>
      </c>
      <c r="CT45" s="35">
        <v>169793.64</v>
      </c>
      <c r="CU45" s="35">
        <v>43351.57</v>
      </c>
      <c r="CV45" s="54">
        <v>126442.07</v>
      </c>
      <c r="CX45" s="5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54"/>
      <c r="DS45" s="35"/>
      <c r="DT45" s="35"/>
      <c r="DU45" s="54"/>
      <c r="DW45" s="5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54"/>
      <c r="ER45" s="35"/>
      <c r="ES45" s="35"/>
      <c r="ET45" s="54"/>
      <c r="EV45" s="5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54"/>
      <c r="FQ45" s="35"/>
      <c r="FR45" s="35"/>
      <c r="FS45" s="54"/>
      <c r="FU45" s="5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54"/>
      <c r="GP45" s="35"/>
      <c r="GQ45" s="35"/>
      <c r="GR45" s="54"/>
      <c r="GT45" s="55">
        <v>622419.26</v>
      </c>
      <c r="GU45" s="35">
        <v>169197.84</v>
      </c>
      <c r="GV45" s="35"/>
      <c r="GW45" s="35"/>
      <c r="GX45" s="35"/>
      <c r="GY45" s="35"/>
      <c r="GZ45" s="35"/>
      <c r="HA45" s="35"/>
      <c r="HB45" s="35"/>
      <c r="HC45" s="35"/>
      <c r="HD45" s="35"/>
      <c r="HE45" s="35">
        <v>0</v>
      </c>
      <c r="HF45" s="35">
        <v>0</v>
      </c>
      <c r="HG45" s="35">
        <v>11653.52</v>
      </c>
      <c r="HH45" s="35">
        <v>169197.84</v>
      </c>
      <c r="HI45" s="35">
        <v>157535</v>
      </c>
      <c r="HJ45" s="35">
        <v>11662.84</v>
      </c>
      <c r="HK45" s="35">
        <v>464884.26</v>
      </c>
      <c r="HL45" s="35"/>
      <c r="HM45" s="35"/>
      <c r="HN45" s="54">
        <v>169197.84</v>
      </c>
      <c r="HO45" s="35">
        <v>556137.43999999994</v>
      </c>
      <c r="HP45" s="35">
        <v>145079.32999999999</v>
      </c>
      <c r="HQ45" s="54">
        <v>411058.11</v>
      </c>
      <c r="HS45" s="5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54"/>
      <c r="IN45" s="35"/>
      <c r="IO45" s="35"/>
      <c r="IP45" s="54"/>
      <c r="IR45" s="55">
        <v>21499.02</v>
      </c>
      <c r="IS45" s="35">
        <v>19202.18</v>
      </c>
      <c r="IT45" s="35"/>
      <c r="IU45" s="35"/>
      <c r="IV45" s="35"/>
      <c r="IW45" s="35"/>
      <c r="IX45" s="35"/>
      <c r="IY45" s="35"/>
      <c r="IZ45" s="35"/>
      <c r="JA45" s="35"/>
      <c r="JB45" s="35"/>
      <c r="JC45" s="35">
        <v>1.92</v>
      </c>
      <c r="JD45" s="35">
        <v>0</v>
      </c>
      <c r="JE45" s="35">
        <v>107.11</v>
      </c>
      <c r="JF45" s="35">
        <v>19202.18</v>
      </c>
      <c r="JG45" s="35">
        <v>19079.97</v>
      </c>
      <c r="JH45" s="35">
        <v>122.21</v>
      </c>
      <c r="JI45" s="35">
        <v>2419.0500000000002</v>
      </c>
      <c r="JJ45" s="35"/>
      <c r="JK45" s="35"/>
      <c r="JL45" s="54">
        <v>19202.18</v>
      </c>
      <c r="JM45" s="35">
        <v>16528.599999999999</v>
      </c>
      <c r="JN45" s="35">
        <v>14692.09</v>
      </c>
      <c r="JO45" s="54">
        <v>1836.51</v>
      </c>
      <c r="JQ45" s="55">
        <v>91653.74</v>
      </c>
      <c r="JR45" s="35">
        <v>81861.94</v>
      </c>
      <c r="JS45" s="35"/>
      <c r="JT45" s="35"/>
      <c r="JU45" s="35"/>
      <c r="JV45" s="35"/>
      <c r="JW45" s="35"/>
      <c r="JX45" s="35"/>
      <c r="JY45" s="35"/>
      <c r="JZ45" s="35"/>
      <c r="KA45" s="35"/>
      <c r="KB45" s="35">
        <v>8.16</v>
      </c>
      <c r="KC45" s="35">
        <v>0</v>
      </c>
      <c r="KD45" s="35">
        <v>456.61</v>
      </c>
      <c r="KE45" s="35">
        <v>81861.94</v>
      </c>
      <c r="KF45" s="35">
        <v>81340.929999999993</v>
      </c>
      <c r="KG45" s="35">
        <v>521</v>
      </c>
      <c r="KH45" s="35">
        <v>10312.799999999999</v>
      </c>
      <c r="KI45" s="35"/>
      <c r="KJ45" s="35"/>
      <c r="KK45" s="54">
        <v>81861.94</v>
      </c>
      <c r="KL45" s="35">
        <v>70464.039999999994</v>
      </c>
      <c r="KM45" s="35">
        <v>62634.7</v>
      </c>
      <c r="KN45" s="54">
        <v>7829.34</v>
      </c>
      <c r="KP45" s="5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  <c r="LF45" s="35"/>
      <c r="LG45" s="35"/>
      <c r="LH45" s="35"/>
      <c r="LI45" s="35"/>
      <c r="LJ45" s="54"/>
      <c r="LK45" s="35"/>
      <c r="LL45" s="35"/>
      <c r="LM45" s="54"/>
      <c r="LO45" s="55"/>
      <c r="LP45" s="35"/>
      <c r="LQ45" s="35"/>
      <c r="LR45" s="35"/>
      <c r="LS45" s="35"/>
      <c r="LT45" s="35"/>
      <c r="LU45" s="35"/>
      <c r="LV45" s="35"/>
      <c r="LW45" s="35"/>
      <c r="LX45" s="35"/>
      <c r="LY45" s="35"/>
      <c r="LZ45" s="35"/>
      <c r="MA45" s="35"/>
      <c r="MB45" s="35"/>
      <c r="MC45" s="35"/>
      <c r="MD45" s="35"/>
      <c r="ME45" s="35"/>
      <c r="MF45" s="35"/>
      <c r="MG45" s="35"/>
      <c r="MH45" s="35"/>
      <c r="MI45" s="54"/>
      <c r="MJ45" s="35"/>
      <c r="MK45" s="35"/>
      <c r="ML45" s="54"/>
      <c r="MN45" s="55"/>
      <c r="MO45" s="35"/>
      <c r="MP45" s="35"/>
      <c r="MQ45" s="35"/>
      <c r="MR45" s="35"/>
      <c r="MS45" s="35"/>
      <c r="MT45" s="35"/>
      <c r="MU45" s="35"/>
      <c r="MV45" s="35"/>
      <c r="MW45" s="35"/>
      <c r="MX45" s="35"/>
      <c r="MY45" s="35"/>
      <c r="MZ45" s="35"/>
      <c r="NA45" s="35"/>
      <c r="NB45" s="35"/>
      <c r="NC45" s="35"/>
      <c r="ND45" s="35"/>
      <c r="NE45" s="35"/>
      <c r="NF45" s="35"/>
      <c r="NG45" s="35"/>
      <c r="NH45" s="54"/>
      <c r="NI45" s="35"/>
      <c r="NJ45" s="35"/>
      <c r="NK45" s="54"/>
      <c r="NM45" s="55"/>
      <c r="NN45" s="35"/>
      <c r="NO45" s="35"/>
      <c r="NP45" s="35"/>
      <c r="NQ45" s="35"/>
      <c r="NR45" s="35"/>
      <c r="NS45" s="35"/>
      <c r="NT45" s="35"/>
      <c r="NU45" s="35"/>
      <c r="NV45" s="35"/>
      <c r="NW45" s="35"/>
      <c r="NX45" s="35"/>
      <c r="NY45" s="35"/>
      <c r="NZ45" s="35"/>
      <c r="OA45" s="35"/>
      <c r="OB45" s="35"/>
      <c r="OC45" s="35"/>
      <c r="OD45" s="35"/>
      <c r="OE45" s="35"/>
      <c r="OF45" s="35"/>
      <c r="OG45" s="54"/>
      <c r="OH45" s="35"/>
      <c r="OI45" s="35"/>
      <c r="OJ45" s="54"/>
      <c r="OL45" s="55"/>
      <c r="OM45" s="35"/>
      <c r="ON45" s="35"/>
      <c r="OO45" s="35"/>
      <c r="OP45" s="35"/>
      <c r="OQ45" s="35"/>
      <c r="OR45" s="35"/>
      <c r="OS45" s="35"/>
      <c r="OT45" s="35"/>
      <c r="OU45" s="35"/>
      <c r="OV45" s="35"/>
      <c r="OW45" s="35"/>
      <c r="OX45" s="35"/>
      <c r="OY45" s="35"/>
      <c r="OZ45" s="35"/>
      <c r="PA45" s="35"/>
      <c r="PB45" s="35"/>
      <c r="PC45" s="35"/>
      <c r="PD45" s="35"/>
      <c r="PE45" s="35"/>
      <c r="PF45" s="54"/>
      <c r="PG45" s="35"/>
      <c r="PH45" s="35"/>
      <c r="PI45" s="54"/>
      <c r="PK45" s="55">
        <v>130838.83</v>
      </c>
      <c r="PL45" s="35">
        <v>132619.88</v>
      </c>
      <c r="PM45" s="35"/>
      <c r="PN45" s="35"/>
      <c r="PO45" s="35"/>
      <c r="PP45" s="35"/>
      <c r="PQ45" s="35"/>
      <c r="PR45" s="35"/>
      <c r="PS45" s="35"/>
      <c r="PT45" s="35"/>
      <c r="PU45" s="35"/>
      <c r="PV45" s="35">
        <v>0</v>
      </c>
      <c r="PW45" s="35">
        <v>0</v>
      </c>
      <c r="PX45" s="35">
        <v>1337.3</v>
      </c>
      <c r="PY45" s="35">
        <v>132619.88</v>
      </c>
      <c r="PZ45" s="35">
        <v>130838.83</v>
      </c>
      <c r="QA45" s="35">
        <v>1781.06</v>
      </c>
      <c r="QB45" s="35">
        <v>0</v>
      </c>
      <c r="QC45" s="35"/>
      <c r="QD45" s="35"/>
      <c r="QE45" s="54">
        <v>132619.88</v>
      </c>
      <c r="QF45" s="35">
        <v>103100.6</v>
      </c>
      <c r="QG45" s="35">
        <v>103100.6</v>
      </c>
      <c r="QH45" s="54">
        <v>0</v>
      </c>
      <c r="QJ45" s="55">
        <v>43612.94</v>
      </c>
      <c r="QK45" s="35">
        <v>44206.63</v>
      </c>
      <c r="QL45" s="35"/>
      <c r="QM45" s="35"/>
      <c r="QN45" s="35"/>
      <c r="QO45" s="35"/>
      <c r="QP45" s="35"/>
      <c r="QQ45" s="35"/>
      <c r="QR45" s="35"/>
      <c r="QS45" s="35"/>
      <c r="QT45" s="35"/>
      <c r="QU45" s="35">
        <v>0</v>
      </c>
      <c r="QV45" s="35">
        <v>0</v>
      </c>
      <c r="QW45" s="35">
        <v>445.77</v>
      </c>
      <c r="QX45" s="35">
        <v>44206.63</v>
      </c>
      <c r="QY45" s="35">
        <v>43612.94</v>
      </c>
      <c r="QZ45" s="35">
        <v>593.69000000000005</v>
      </c>
      <c r="RA45" s="35">
        <v>0</v>
      </c>
      <c r="RB45" s="35"/>
      <c r="RC45" s="35"/>
      <c r="RD45" s="54">
        <v>44206.63</v>
      </c>
      <c r="RE45" s="35">
        <v>34366.870000000003</v>
      </c>
      <c r="RF45" s="35">
        <v>34366.870000000003</v>
      </c>
      <c r="RG45" s="54">
        <v>0</v>
      </c>
      <c r="RI45" s="55">
        <v>9744992.5199999996</v>
      </c>
      <c r="RJ45" s="35">
        <v>1540852.49</v>
      </c>
      <c r="RK45" s="35"/>
      <c r="RL45" s="35"/>
      <c r="RM45" s="35"/>
      <c r="RN45" s="35"/>
      <c r="RO45" s="35"/>
      <c r="RP45" s="35"/>
      <c r="RQ45" s="35"/>
      <c r="RR45" s="35"/>
      <c r="RS45" s="35"/>
      <c r="RT45" s="35">
        <v>0</v>
      </c>
      <c r="RU45" s="35">
        <v>0</v>
      </c>
      <c r="RV45" s="35">
        <v>372293.37</v>
      </c>
      <c r="RW45" s="35">
        <v>1540852.49</v>
      </c>
      <c r="RX45" s="35">
        <v>1168428</v>
      </c>
      <c r="RY45" s="35">
        <v>372424.49</v>
      </c>
      <c r="RZ45" s="35">
        <v>8576564.5099999998</v>
      </c>
      <c r="SA45" s="35"/>
      <c r="SB45" s="35"/>
      <c r="SC45" s="54">
        <v>1540852.49</v>
      </c>
      <c r="SD45" s="35">
        <v>7293076.2000000002</v>
      </c>
      <c r="SE45" s="35">
        <v>1093961.43</v>
      </c>
      <c r="SF45" s="54">
        <v>6199114.7699999996</v>
      </c>
      <c r="SH45" s="55">
        <v>984597.69</v>
      </c>
      <c r="SI45" s="35">
        <v>155681.99</v>
      </c>
      <c r="SJ45" s="35"/>
      <c r="SK45" s="35"/>
      <c r="SL45" s="35"/>
      <c r="SM45" s="35"/>
      <c r="SN45" s="35"/>
      <c r="SO45" s="35"/>
      <c r="SP45" s="35"/>
      <c r="SQ45" s="35"/>
      <c r="SR45" s="35"/>
      <c r="SS45" s="35">
        <v>0</v>
      </c>
      <c r="ST45" s="35">
        <v>0</v>
      </c>
      <c r="SU45" s="35">
        <v>37615.129999999997</v>
      </c>
      <c r="SV45" s="35">
        <v>155681.99</v>
      </c>
      <c r="SW45" s="35">
        <v>118053.61</v>
      </c>
      <c r="SX45" s="35">
        <v>37628.379999999997</v>
      </c>
      <c r="SY45" s="35">
        <v>866544.08</v>
      </c>
      <c r="SZ45" s="35"/>
      <c r="TA45" s="35"/>
      <c r="TB45" s="54">
        <v>155681.99</v>
      </c>
      <c r="TC45" s="35">
        <v>736865.21</v>
      </c>
      <c r="TD45" s="35">
        <v>110529.78</v>
      </c>
      <c r="TE45" s="54">
        <v>626335.43000000005</v>
      </c>
      <c r="TG45" s="55">
        <v>1022466.83</v>
      </c>
      <c r="TH45" s="35">
        <v>161669.76000000001</v>
      </c>
      <c r="TI45" s="35"/>
      <c r="TJ45" s="35"/>
      <c r="TK45" s="35"/>
      <c r="TL45" s="35"/>
      <c r="TM45" s="35"/>
      <c r="TN45" s="35"/>
      <c r="TO45" s="35"/>
      <c r="TP45" s="35"/>
      <c r="TQ45" s="35"/>
      <c r="TR45" s="35">
        <v>0</v>
      </c>
      <c r="TS45" s="35">
        <v>0</v>
      </c>
      <c r="TT45" s="35">
        <v>39061.870000000003</v>
      </c>
      <c r="TU45" s="35">
        <v>161669.76000000001</v>
      </c>
      <c r="TV45" s="35">
        <v>122594.13</v>
      </c>
      <c r="TW45" s="35">
        <v>39075.629999999997</v>
      </c>
      <c r="TX45" s="35">
        <v>899872.7</v>
      </c>
      <c r="TY45" s="35"/>
      <c r="TZ45" s="35"/>
      <c r="UA45" s="54">
        <v>161669.76000000001</v>
      </c>
      <c r="UB45" s="35">
        <v>765206.18</v>
      </c>
      <c r="UC45" s="35">
        <v>114780.93</v>
      </c>
      <c r="UD45" s="54">
        <v>650425.25</v>
      </c>
      <c r="UF45" s="55">
        <v>580660.18000000005</v>
      </c>
      <c r="UG45" s="35">
        <v>91812.45</v>
      </c>
      <c r="UH45" s="35"/>
      <c r="UI45" s="35"/>
      <c r="UJ45" s="35"/>
      <c r="UK45" s="35"/>
      <c r="UL45" s="35"/>
      <c r="UM45" s="35"/>
      <c r="UN45" s="35"/>
      <c r="UO45" s="35"/>
      <c r="UP45" s="35"/>
      <c r="UQ45" s="35">
        <v>0</v>
      </c>
      <c r="UR45" s="35">
        <v>0</v>
      </c>
      <c r="US45" s="35">
        <v>22183.279999999999</v>
      </c>
      <c r="UT45" s="35">
        <v>91812.45</v>
      </c>
      <c r="UU45" s="35">
        <v>69621.36</v>
      </c>
      <c r="UV45" s="35">
        <v>22191.1</v>
      </c>
      <c r="UW45" s="35">
        <v>511038.82</v>
      </c>
      <c r="UX45" s="35"/>
      <c r="UY45" s="35"/>
      <c r="UZ45" s="54">
        <v>91812.45</v>
      </c>
      <c r="VA45" s="35">
        <v>434561.54</v>
      </c>
      <c r="VB45" s="35">
        <v>65184.23</v>
      </c>
      <c r="VC45" s="54">
        <v>369377.31</v>
      </c>
      <c r="VE45" s="55">
        <v>290330.09000000003</v>
      </c>
      <c r="VF45" s="35">
        <v>45906.23</v>
      </c>
      <c r="VG45" s="35"/>
      <c r="VH45" s="35"/>
      <c r="VI45" s="35"/>
      <c r="VJ45" s="35"/>
      <c r="VK45" s="35"/>
      <c r="VL45" s="35"/>
      <c r="VM45" s="35"/>
      <c r="VN45" s="35"/>
      <c r="VO45" s="35"/>
      <c r="VP45" s="35">
        <v>0</v>
      </c>
      <c r="VQ45" s="35">
        <v>0</v>
      </c>
      <c r="VR45" s="35">
        <v>11091.64</v>
      </c>
      <c r="VS45" s="35">
        <v>45906.23</v>
      </c>
      <c r="VT45" s="35">
        <v>34810.68</v>
      </c>
      <c r="VU45" s="35">
        <v>11095.55</v>
      </c>
      <c r="VV45" s="35">
        <v>255519.41</v>
      </c>
      <c r="VW45" s="35"/>
      <c r="VX45" s="35"/>
      <c r="VY45" s="54">
        <v>45906.23</v>
      </c>
      <c r="VZ45" s="35">
        <v>217280.77</v>
      </c>
      <c r="WA45" s="35">
        <v>32592.12</v>
      </c>
      <c r="WB45" s="54">
        <v>184688.65</v>
      </c>
    </row>
    <row r="46" spans="1:600" x14ac:dyDescent="0.2">
      <c r="A46" s="56">
        <v>49125</v>
      </c>
      <c r="B46" s="55">
        <v>11794407.720000001</v>
      </c>
      <c r="C46" s="35">
        <v>2307178.66</v>
      </c>
      <c r="D46" s="35"/>
      <c r="E46" s="35"/>
      <c r="F46" s="35"/>
      <c r="G46" s="35"/>
      <c r="H46" s="35"/>
      <c r="I46" s="35"/>
      <c r="J46" s="35"/>
      <c r="K46" s="35"/>
      <c r="L46" s="35"/>
      <c r="M46" s="35">
        <v>110.43</v>
      </c>
      <c r="N46" s="35">
        <v>0</v>
      </c>
      <c r="O46" s="35">
        <v>428736.45</v>
      </c>
      <c r="P46" s="35">
        <v>2307178.66</v>
      </c>
      <c r="Q46" s="35">
        <v>1878185.28</v>
      </c>
      <c r="R46" s="35">
        <v>428993.38</v>
      </c>
      <c r="S46" s="35">
        <v>9916222.4299999997</v>
      </c>
      <c r="T46" s="35"/>
      <c r="U46" s="35"/>
      <c r="V46" s="54">
        <v>2307178.66</v>
      </c>
      <c r="W46" s="35">
        <v>8606766.6999999993</v>
      </c>
      <c r="X46" s="35">
        <v>1625314.12</v>
      </c>
      <c r="Y46" s="54">
        <v>6981452.5800000001</v>
      </c>
      <c r="AA46" s="5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54"/>
      <c r="AV46" s="35"/>
      <c r="AW46" s="35"/>
      <c r="AX46" s="54"/>
      <c r="AZ46" s="55">
        <v>39377.89</v>
      </c>
      <c r="BA46" s="35">
        <v>13192.65</v>
      </c>
      <c r="BB46" s="35"/>
      <c r="BC46" s="35"/>
      <c r="BD46" s="35"/>
      <c r="BE46" s="35"/>
      <c r="BF46" s="35"/>
      <c r="BG46" s="35"/>
      <c r="BH46" s="35"/>
      <c r="BI46" s="35"/>
      <c r="BJ46" s="35"/>
      <c r="BK46" s="35">
        <v>20.98</v>
      </c>
      <c r="BL46" s="35">
        <v>0</v>
      </c>
      <c r="BM46" s="35">
        <v>308.13</v>
      </c>
      <c r="BN46" s="35">
        <v>13192.65</v>
      </c>
      <c r="BO46" s="35">
        <v>12874.33</v>
      </c>
      <c r="BP46" s="35">
        <v>318.32</v>
      </c>
      <c r="BQ46" s="35">
        <v>26503.56</v>
      </c>
      <c r="BR46" s="35"/>
      <c r="BS46" s="35"/>
      <c r="BT46" s="54">
        <v>13192.65</v>
      </c>
      <c r="BU46" s="35">
        <v>29659.25</v>
      </c>
      <c r="BV46" s="35">
        <v>10168.89</v>
      </c>
      <c r="BW46" s="54">
        <v>19490.37</v>
      </c>
      <c r="BY46" s="55">
        <v>167874.18</v>
      </c>
      <c r="BZ46" s="35">
        <v>56242.35</v>
      </c>
      <c r="CA46" s="35"/>
      <c r="CB46" s="35"/>
      <c r="CC46" s="35"/>
      <c r="CD46" s="35"/>
      <c r="CE46" s="35"/>
      <c r="CF46" s="35"/>
      <c r="CG46" s="35"/>
      <c r="CH46" s="35"/>
      <c r="CI46" s="35"/>
      <c r="CJ46" s="35">
        <v>89.45</v>
      </c>
      <c r="CK46" s="35">
        <v>0</v>
      </c>
      <c r="CL46" s="35">
        <v>1313.6</v>
      </c>
      <c r="CM46" s="35">
        <v>56242.35</v>
      </c>
      <c r="CN46" s="35">
        <v>54885.3</v>
      </c>
      <c r="CO46" s="35">
        <v>1357.05</v>
      </c>
      <c r="CP46" s="35">
        <v>112988.88</v>
      </c>
      <c r="CQ46" s="35"/>
      <c r="CR46" s="35"/>
      <c r="CS46" s="54">
        <v>56242.35</v>
      </c>
      <c r="CT46" s="35">
        <v>126442.07</v>
      </c>
      <c r="CU46" s="35">
        <v>43351.57</v>
      </c>
      <c r="CV46" s="54">
        <v>83090.5</v>
      </c>
      <c r="CX46" s="5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54"/>
      <c r="DS46" s="35"/>
      <c r="DT46" s="35"/>
      <c r="DU46" s="54"/>
      <c r="DW46" s="5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54"/>
      <c r="ER46" s="35"/>
      <c r="ES46" s="35"/>
      <c r="ET46" s="54"/>
      <c r="EV46" s="5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54"/>
      <c r="FQ46" s="35"/>
      <c r="FR46" s="35"/>
      <c r="FS46" s="54"/>
      <c r="FU46" s="5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54"/>
      <c r="GP46" s="35"/>
      <c r="GQ46" s="35"/>
      <c r="GR46" s="54"/>
      <c r="GT46" s="55">
        <v>464884.26</v>
      </c>
      <c r="GU46" s="35">
        <v>169197.84</v>
      </c>
      <c r="GV46" s="35"/>
      <c r="GW46" s="35"/>
      <c r="GX46" s="35"/>
      <c r="GY46" s="35"/>
      <c r="GZ46" s="35"/>
      <c r="HA46" s="35"/>
      <c r="HB46" s="35"/>
      <c r="HC46" s="35"/>
      <c r="HD46" s="35"/>
      <c r="HE46" s="35">
        <v>0</v>
      </c>
      <c r="HF46" s="35">
        <v>0</v>
      </c>
      <c r="HG46" s="35">
        <v>8283.8799999999992</v>
      </c>
      <c r="HH46" s="35">
        <v>169197.84</v>
      </c>
      <c r="HI46" s="35">
        <v>160904.44</v>
      </c>
      <c r="HJ46" s="35">
        <v>8293.4</v>
      </c>
      <c r="HK46" s="35">
        <v>303979.83</v>
      </c>
      <c r="HL46" s="35"/>
      <c r="HM46" s="35"/>
      <c r="HN46" s="54">
        <v>169197.84</v>
      </c>
      <c r="HO46" s="35">
        <v>411058.11</v>
      </c>
      <c r="HP46" s="35">
        <v>145079.32999999999</v>
      </c>
      <c r="HQ46" s="54">
        <v>265978.78000000003</v>
      </c>
      <c r="HS46" s="5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54"/>
      <c r="IN46" s="35"/>
      <c r="IO46" s="35"/>
      <c r="IP46" s="54"/>
      <c r="IR46" s="55">
        <v>2419.0500000000002</v>
      </c>
      <c r="IS46" s="35">
        <v>2421.59</v>
      </c>
      <c r="IT46" s="35"/>
      <c r="IU46" s="35"/>
      <c r="IV46" s="35"/>
      <c r="IW46" s="35"/>
      <c r="IX46" s="35"/>
      <c r="IY46" s="35"/>
      <c r="IZ46" s="35"/>
      <c r="JA46" s="35"/>
      <c r="JB46" s="35"/>
      <c r="JC46" s="35">
        <v>0</v>
      </c>
      <c r="JD46" s="35">
        <v>0</v>
      </c>
      <c r="JE46" s="35">
        <v>0.62</v>
      </c>
      <c r="JF46" s="35">
        <v>2421.59</v>
      </c>
      <c r="JG46" s="35">
        <v>2419.0500000000002</v>
      </c>
      <c r="JH46" s="35">
        <v>2.54</v>
      </c>
      <c r="JI46" s="35">
        <v>0</v>
      </c>
      <c r="JJ46" s="35"/>
      <c r="JK46" s="35"/>
      <c r="JL46" s="54">
        <v>2421.59</v>
      </c>
      <c r="JM46" s="35">
        <v>1836.51</v>
      </c>
      <c r="JN46" s="35">
        <v>1836.51</v>
      </c>
      <c r="JO46" s="54">
        <v>0</v>
      </c>
      <c r="JQ46" s="55">
        <v>10312.799999999999</v>
      </c>
      <c r="JR46" s="35">
        <v>10323.629999999999</v>
      </c>
      <c r="JS46" s="35"/>
      <c r="JT46" s="35"/>
      <c r="JU46" s="35"/>
      <c r="JV46" s="35"/>
      <c r="JW46" s="35"/>
      <c r="JX46" s="35"/>
      <c r="JY46" s="35"/>
      <c r="JZ46" s="35"/>
      <c r="KA46" s="35"/>
      <c r="KB46" s="35">
        <v>0</v>
      </c>
      <c r="KC46" s="35">
        <v>0</v>
      </c>
      <c r="KD46" s="35">
        <v>2.66</v>
      </c>
      <c r="KE46" s="35">
        <v>10323.629999999999</v>
      </c>
      <c r="KF46" s="35">
        <v>10312.799999999999</v>
      </c>
      <c r="KG46" s="35">
        <v>10.83</v>
      </c>
      <c r="KH46" s="35">
        <v>0</v>
      </c>
      <c r="KI46" s="35"/>
      <c r="KJ46" s="35"/>
      <c r="KK46" s="54">
        <v>10323.629999999999</v>
      </c>
      <c r="KL46" s="35">
        <v>7829.34</v>
      </c>
      <c r="KM46" s="35">
        <v>7829.34</v>
      </c>
      <c r="KN46" s="54">
        <v>0</v>
      </c>
      <c r="KP46" s="5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54"/>
      <c r="LK46" s="35"/>
      <c r="LL46" s="35"/>
      <c r="LM46" s="54"/>
      <c r="LO46" s="55"/>
      <c r="LP46" s="35"/>
      <c r="LQ46" s="35"/>
      <c r="LR46" s="35"/>
      <c r="LS46" s="35"/>
      <c r="LT46" s="35"/>
      <c r="LU46" s="35"/>
      <c r="LV46" s="35"/>
      <c r="LW46" s="35"/>
      <c r="LX46" s="35"/>
      <c r="LY46" s="35"/>
      <c r="LZ46" s="35"/>
      <c r="MA46" s="35"/>
      <c r="MB46" s="35"/>
      <c r="MC46" s="35"/>
      <c r="MD46" s="35"/>
      <c r="ME46" s="35"/>
      <c r="MF46" s="35"/>
      <c r="MG46" s="35"/>
      <c r="MH46" s="35"/>
      <c r="MI46" s="54"/>
      <c r="MJ46" s="35"/>
      <c r="MK46" s="35"/>
      <c r="ML46" s="54"/>
      <c r="MN46" s="55"/>
      <c r="MO46" s="35"/>
      <c r="MP46" s="35"/>
      <c r="MQ46" s="35"/>
      <c r="MR46" s="35"/>
      <c r="MS46" s="35"/>
      <c r="MT46" s="35"/>
      <c r="MU46" s="35"/>
      <c r="MV46" s="35"/>
      <c r="MW46" s="35"/>
      <c r="MX46" s="35"/>
      <c r="MY46" s="35"/>
      <c r="MZ46" s="35"/>
      <c r="NA46" s="35"/>
      <c r="NB46" s="35"/>
      <c r="NC46" s="35"/>
      <c r="ND46" s="35"/>
      <c r="NE46" s="35"/>
      <c r="NF46" s="35"/>
      <c r="NG46" s="35"/>
      <c r="NH46" s="54"/>
      <c r="NI46" s="35"/>
      <c r="NJ46" s="35"/>
      <c r="NK46" s="54"/>
      <c r="NM46" s="55"/>
      <c r="NN46" s="35"/>
      <c r="NO46" s="35"/>
      <c r="NP46" s="35"/>
      <c r="NQ46" s="35"/>
      <c r="NR46" s="35"/>
      <c r="NS46" s="35"/>
      <c r="NT46" s="35"/>
      <c r="NU46" s="35"/>
      <c r="NV46" s="35"/>
      <c r="NW46" s="35"/>
      <c r="NX46" s="35"/>
      <c r="NY46" s="35"/>
      <c r="NZ46" s="35"/>
      <c r="OA46" s="35"/>
      <c r="OB46" s="35"/>
      <c r="OC46" s="35"/>
      <c r="OD46" s="35"/>
      <c r="OE46" s="35"/>
      <c r="OF46" s="35"/>
      <c r="OG46" s="54"/>
      <c r="OH46" s="35"/>
      <c r="OI46" s="35"/>
      <c r="OJ46" s="54"/>
      <c r="OL46" s="55"/>
      <c r="OM46" s="35"/>
      <c r="ON46" s="35"/>
      <c r="OO46" s="35"/>
      <c r="OP46" s="35"/>
      <c r="OQ46" s="35"/>
      <c r="OR46" s="35"/>
      <c r="OS46" s="35"/>
      <c r="OT46" s="35"/>
      <c r="OU46" s="35"/>
      <c r="OV46" s="35"/>
      <c r="OW46" s="35"/>
      <c r="OX46" s="35"/>
      <c r="OY46" s="35"/>
      <c r="OZ46" s="35"/>
      <c r="PA46" s="35"/>
      <c r="PB46" s="35"/>
      <c r="PC46" s="35"/>
      <c r="PD46" s="35"/>
      <c r="PE46" s="35"/>
      <c r="PF46" s="54"/>
      <c r="PG46" s="35"/>
      <c r="PH46" s="35"/>
      <c r="PI46" s="54"/>
      <c r="PK46" s="55"/>
      <c r="PL46" s="35"/>
      <c r="PM46" s="35"/>
      <c r="PN46" s="35"/>
      <c r="PO46" s="35"/>
      <c r="PP46" s="35"/>
      <c r="PQ46" s="35"/>
      <c r="PR46" s="35"/>
      <c r="PS46" s="35"/>
      <c r="PT46" s="35"/>
      <c r="PU46" s="35"/>
      <c r="PV46" s="35"/>
      <c r="PW46" s="35"/>
      <c r="PX46" s="35"/>
      <c r="PY46" s="35"/>
      <c r="PZ46" s="35"/>
      <c r="QA46" s="35"/>
      <c r="QB46" s="35"/>
      <c r="QC46" s="35"/>
      <c r="QD46" s="35"/>
      <c r="QE46" s="54"/>
      <c r="QF46" s="35"/>
      <c r="QG46" s="35"/>
      <c r="QH46" s="54"/>
      <c r="QJ46" s="55"/>
      <c r="QK46" s="35"/>
      <c r="QL46" s="35"/>
      <c r="QM46" s="35"/>
      <c r="QN46" s="35"/>
      <c r="QO46" s="35"/>
      <c r="QP46" s="35"/>
      <c r="QQ46" s="35"/>
      <c r="QR46" s="35"/>
      <c r="QS46" s="35"/>
      <c r="QT46" s="35"/>
      <c r="QU46" s="35"/>
      <c r="QV46" s="35"/>
      <c r="QW46" s="35"/>
      <c r="QX46" s="35"/>
      <c r="QY46" s="35"/>
      <c r="QZ46" s="35"/>
      <c r="RA46" s="35"/>
      <c r="RB46" s="35"/>
      <c r="RC46" s="35"/>
      <c r="RD46" s="54"/>
      <c r="RE46" s="35"/>
      <c r="RF46" s="35"/>
      <c r="RG46" s="54"/>
      <c r="RI46" s="55">
        <v>8576564.5099999998</v>
      </c>
      <c r="RJ46" s="35">
        <v>1587078.06</v>
      </c>
      <c r="RK46" s="35"/>
      <c r="RL46" s="35"/>
      <c r="RM46" s="35"/>
      <c r="RN46" s="35"/>
      <c r="RO46" s="35"/>
      <c r="RP46" s="35"/>
      <c r="RQ46" s="35"/>
      <c r="RR46" s="35"/>
      <c r="RS46" s="35"/>
      <c r="RT46" s="35">
        <v>0</v>
      </c>
      <c r="RU46" s="35">
        <v>0</v>
      </c>
      <c r="RV46" s="35">
        <v>323334.87</v>
      </c>
      <c r="RW46" s="35">
        <v>1587078.06</v>
      </c>
      <c r="RX46" s="35">
        <v>1263601.3899999999</v>
      </c>
      <c r="RY46" s="35">
        <v>323476.68</v>
      </c>
      <c r="RZ46" s="35">
        <v>7312963.1299999999</v>
      </c>
      <c r="SA46" s="35"/>
      <c r="SB46" s="35"/>
      <c r="SC46" s="54">
        <v>1587078.06</v>
      </c>
      <c r="SD46" s="35">
        <v>6199114.7699999996</v>
      </c>
      <c r="SE46" s="35">
        <v>1093961.43</v>
      </c>
      <c r="SF46" s="54">
        <v>5105153.34</v>
      </c>
      <c r="SH46" s="55">
        <v>866544.08</v>
      </c>
      <c r="SI46" s="35">
        <v>160352.45000000001</v>
      </c>
      <c r="SJ46" s="35"/>
      <c r="SK46" s="35"/>
      <c r="SL46" s="35"/>
      <c r="SM46" s="35"/>
      <c r="SN46" s="35"/>
      <c r="SO46" s="35"/>
      <c r="SP46" s="35"/>
      <c r="SQ46" s="35"/>
      <c r="SR46" s="35"/>
      <c r="SS46" s="35">
        <v>0</v>
      </c>
      <c r="ST46" s="35">
        <v>0</v>
      </c>
      <c r="SU46" s="35">
        <v>32668.55</v>
      </c>
      <c r="SV46" s="35">
        <v>160352.45000000001</v>
      </c>
      <c r="SW46" s="35">
        <v>127669.57</v>
      </c>
      <c r="SX46" s="35">
        <v>32682.880000000001</v>
      </c>
      <c r="SY46" s="35">
        <v>738874.51</v>
      </c>
      <c r="SZ46" s="35"/>
      <c r="TA46" s="35"/>
      <c r="TB46" s="54">
        <v>160352.45000000001</v>
      </c>
      <c r="TC46" s="35">
        <v>626335.43000000005</v>
      </c>
      <c r="TD46" s="35">
        <v>110529.78</v>
      </c>
      <c r="TE46" s="54">
        <v>515805.65</v>
      </c>
      <c r="TG46" s="55">
        <v>899872.7</v>
      </c>
      <c r="TH46" s="35">
        <v>166519.85</v>
      </c>
      <c r="TI46" s="35"/>
      <c r="TJ46" s="35"/>
      <c r="TK46" s="35"/>
      <c r="TL46" s="35"/>
      <c r="TM46" s="35"/>
      <c r="TN46" s="35"/>
      <c r="TO46" s="35"/>
      <c r="TP46" s="35"/>
      <c r="TQ46" s="35"/>
      <c r="TR46" s="35">
        <v>0</v>
      </c>
      <c r="TS46" s="35">
        <v>0</v>
      </c>
      <c r="TT46" s="35">
        <v>33925.03</v>
      </c>
      <c r="TU46" s="35">
        <v>166519.85</v>
      </c>
      <c r="TV46" s="35">
        <v>132579.94</v>
      </c>
      <c r="TW46" s="35">
        <v>33939.910000000003</v>
      </c>
      <c r="TX46" s="35">
        <v>767292.76</v>
      </c>
      <c r="TY46" s="35"/>
      <c r="TZ46" s="35"/>
      <c r="UA46" s="54">
        <v>166519.85</v>
      </c>
      <c r="UB46" s="35">
        <v>650425.25</v>
      </c>
      <c r="UC46" s="35">
        <v>114780.93</v>
      </c>
      <c r="UD46" s="54">
        <v>535644.32999999996</v>
      </c>
      <c r="UF46" s="55">
        <v>511038.82</v>
      </c>
      <c r="UG46" s="35">
        <v>94566.83</v>
      </c>
      <c r="UH46" s="35"/>
      <c r="UI46" s="35"/>
      <c r="UJ46" s="35"/>
      <c r="UK46" s="35"/>
      <c r="UL46" s="35"/>
      <c r="UM46" s="35"/>
      <c r="UN46" s="35"/>
      <c r="UO46" s="35"/>
      <c r="UP46" s="35"/>
      <c r="UQ46" s="35">
        <v>0</v>
      </c>
      <c r="UR46" s="35">
        <v>0</v>
      </c>
      <c r="US46" s="35">
        <v>19266.07</v>
      </c>
      <c r="UT46" s="35">
        <v>94566.83</v>
      </c>
      <c r="UU46" s="35">
        <v>75292.31</v>
      </c>
      <c r="UV46" s="35">
        <v>19274.52</v>
      </c>
      <c r="UW46" s="35">
        <v>435746.51</v>
      </c>
      <c r="UX46" s="35"/>
      <c r="UY46" s="35"/>
      <c r="UZ46" s="54">
        <v>94566.83</v>
      </c>
      <c r="VA46" s="35">
        <v>369377.31</v>
      </c>
      <c r="VB46" s="35">
        <v>65184.23</v>
      </c>
      <c r="VC46" s="54">
        <v>304193.07</v>
      </c>
      <c r="VE46" s="55">
        <v>255519.41</v>
      </c>
      <c r="VF46" s="35">
        <v>47283.41</v>
      </c>
      <c r="VG46" s="35"/>
      <c r="VH46" s="35"/>
      <c r="VI46" s="35"/>
      <c r="VJ46" s="35"/>
      <c r="VK46" s="35"/>
      <c r="VL46" s="35"/>
      <c r="VM46" s="35"/>
      <c r="VN46" s="35"/>
      <c r="VO46" s="35"/>
      <c r="VP46" s="35">
        <v>0</v>
      </c>
      <c r="VQ46" s="35">
        <v>0</v>
      </c>
      <c r="VR46" s="35">
        <v>9633.0300000000007</v>
      </c>
      <c r="VS46" s="35">
        <v>47283.41</v>
      </c>
      <c r="VT46" s="35">
        <v>37646.160000000003</v>
      </c>
      <c r="VU46" s="35">
        <v>9637.26</v>
      </c>
      <c r="VV46" s="35">
        <v>217873.25</v>
      </c>
      <c r="VW46" s="35"/>
      <c r="VX46" s="35"/>
      <c r="VY46" s="54">
        <v>47283.41</v>
      </c>
      <c r="VZ46" s="35">
        <v>184688.65</v>
      </c>
      <c r="WA46" s="35">
        <v>32592.12</v>
      </c>
      <c r="WB46" s="54">
        <v>152096.54</v>
      </c>
    </row>
    <row r="47" spans="1:600" x14ac:dyDescent="0.2">
      <c r="A47" s="56">
        <v>49490</v>
      </c>
      <c r="B47" s="55">
        <v>9916222.4299999997</v>
      </c>
      <c r="C47" s="35">
        <v>2358888.48</v>
      </c>
      <c r="D47" s="35"/>
      <c r="E47" s="35"/>
      <c r="F47" s="35"/>
      <c r="G47" s="35"/>
      <c r="H47" s="35"/>
      <c r="I47" s="35"/>
      <c r="J47" s="35"/>
      <c r="K47" s="35"/>
      <c r="L47" s="35"/>
      <c r="M47" s="35">
        <v>54.07</v>
      </c>
      <c r="N47" s="35">
        <v>0</v>
      </c>
      <c r="O47" s="35">
        <v>356104.35</v>
      </c>
      <c r="P47" s="35">
        <v>2358888.48</v>
      </c>
      <c r="Q47" s="35">
        <v>2002519.75</v>
      </c>
      <c r="R47" s="35">
        <v>356368.73</v>
      </c>
      <c r="S47" s="35">
        <v>7913702.6900000004</v>
      </c>
      <c r="T47" s="35"/>
      <c r="U47" s="35"/>
      <c r="V47" s="54">
        <v>2358888.48</v>
      </c>
      <c r="W47" s="35">
        <v>6981452.5800000001</v>
      </c>
      <c r="X47" s="35">
        <v>1615648.27</v>
      </c>
      <c r="Y47" s="54">
        <v>5365804.3099999996</v>
      </c>
      <c r="AA47" s="5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54"/>
      <c r="AV47" s="35"/>
      <c r="AW47" s="35"/>
      <c r="AX47" s="54"/>
      <c r="AZ47" s="55">
        <v>26503.56</v>
      </c>
      <c r="BA47" s="35">
        <v>13721.04</v>
      </c>
      <c r="BB47" s="35"/>
      <c r="BC47" s="35"/>
      <c r="BD47" s="35"/>
      <c r="BE47" s="35"/>
      <c r="BF47" s="35"/>
      <c r="BG47" s="35"/>
      <c r="BH47" s="35"/>
      <c r="BI47" s="35"/>
      <c r="BJ47" s="35"/>
      <c r="BK47" s="35">
        <v>10.27</v>
      </c>
      <c r="BL47" s="35">
        <v>0</v>
      </c>
      <c r="BM47" s="35">
        <v>182.47</v>
      </c>
      <c r="BN47" s="35">
        <v>13721.04</v>
      </c>
      <c r="BO47" s="35">
        <v>13527.86</v>
      </c>
      <c r="BP47" s="35">
        <v>193.18</v>
      </c>
      <c r="BQ47" s="35">
        <v>12975.7</v>
      </c>
      <c r="BR47" s="35"/>
      <c r="BS47" s="35"/>
      <c r="BT47" s="54">
        <v>13721.04</v>
      </c>
      <c r="BU47" s="35">
        <v>19490.37</v>
      </c>
      <c r="BV47" s="35">
        <v>10168.89</v>
      </c>
      <c r="BW47" s="54">
        <v>9321.48</v>
      </c>
      <c r="BY47" s="55">
        <v>112988.88</v>
      </c>
      <c r="BZ47" s="35">
        <v>58494.96</v>
      </c>
      <c r="CA47" s="35"/>
      <c r="CB47" s="35"/>
      <c r="CC47" s="35"/>
      <c r="CD47" s="35"/>
      <c r="CE47" s="35"/>
      <c r="CF47" s="35"/>
      <c r="CG47" s="35"/>
      <c r="CH47" s="35"/>
      <c r="CI47" s="35"/>
      <c r="CJ47" s="35">
        <v>43.79</v>
      </c>
      <c r="CK47" s="35">
        <v>0</v>
      </c>
      <c r="CL47" s="35">
        <v>777.9</v>
      </c>
      <c r="CM47" s="35">
        <v>58494.96</v>
      </c>
      <c r="CN47" s="35">
        <v>57671.4</v>
      </c>
      <c r="CO47" s="35">
        <v>823.56</v>
      </c>
      <c r="CP47" s="35">
        <v>55317.48</v>
      </c>
      <c r="CQ47" s="35"/>
      <c r="CR47" s="35"/>
      <c r="CS47" s="54">
        <v>58494.96</v>
      </c>
      <c r="CT47" s="35">
        <v>83090.5</v>
      </c>
      <c r="CU47" s="35">
        <v>43351.57</v>
      </c>
      <c r="CV47" s="54">
        <v>39738.94</v>
      </c>
      <c r="CX47" s="5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54"/>
      <c r="DS47" s="35"/>
      <c r="DT47" s="35"/>
      <c r="DU47" s="54"/>
      <c r="DW47" s="5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54"/>
      <c r="ER47" s="35"/>
      <c r="ES47" s="35"/>
      <c r="ET47" s="54"/>
      <c r="EV47" s="5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54"/>
      <c r="FQ47" s="35"/>
      <c r="FR47" s="35"/>
      <c r="FS47" s="54"/>
      <c r="FU47" s="5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54"/>
      <c r="GP47" s="35"/>
      <c r="GQ47" s="35"/>
      <c r="GR47" s="54"/>
      <c r="GT47" s="55">
        <v>303979.83</v>
      </c>
      <c r="GU47" s="35">
        <v>169197.84</v>
      </c>
      <c r="GV47" s="35"/>
      <c r="GW47" s="35"/>
      <c r="GX47" s="35"/>
      <c r="GY47" s="35"/>
      <c r="GZ47" s="35"/>
      <c r="HA47" s="35"/>
      <c r="HB47" s="35"/>
      <c r="HC47" s="35"/>
      <c r="HD47" s="35"/>
      <c r="HE47" s="35">
        <v>0</v>
      </c>
      <c r="HF47" s="35">
        <v>0</v>
      </c>
      <c r="HG47" s="35">
        <v>4842.17</v>
      </c>
      <c r="HH47" s="35">
        <v>169197.84</v>
      </c>
      <c r="HI47" s="35">
        <v>164345.94</v>
      </c>
      <c r="HJ47" s="35">
        <v>4851.8999999999996</v>
      </c>
      <c r="HK47" s="35">
        <v>139633.88</v>
      </c>
      <c r="HL47" s="35"/>
      <c r="HM47" s="35"/>
      <c r="HN47" s="54">
        <v>169197.84</v>
      </c>
      <c r="HO47" s="35">
        <v>265978.78000000003</v>
      </c>
      <c r="HP47" s="35">
        <v>145079.32999999999</v>
      </c>
      <c r="HQ47" s="54">
        <v>120899.44</v>
      </c>
      <c r="HS47" s="5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54"/>
      <c r="IN47" s="35"/>
      <c r="IO47" s="35"/>
      <c r="IP47" s="54"/>
      <c r="IR47" s="5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54"/>
      <c r="JM47" s="35"/>
      <c r="JN47" s="35"/>
      <c r="JO47" s="54"/>
      <c r="JQ47" s="5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54"/>
      <c r="KL47" s="35"/>
      <c r="KM47" s="35"/>
      <c r="KN47" s="54"/>
      <c r="KP47" s="5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54"/>
      <c r="LK47" s="35"/>
      <c r="LL47" s="35"/>
      <c r="LM47" s="54"/>
      <c r="LO47" s="55"/>
      <c r="LP47" s="35"/>
      <c r="LQ47" s="35"/>
      <c r="LR47" s="35"/>
      <c r="LS47" s="35"/>
      <c r="LT47" s="35"/>
      <c r="LU47" s="35"/>
      <c r="LV47" s="35"/>
      <c r="LW47" s="35"/>
      <c r="LX47" s="35"/>
      <c r="LY47" s="35"/>
      <c r="LZ47" s="35"/>
      <c r="MA47" s="35"/>
      <c r="MB47" s="35"/>
      <c r="MC47" s="35"/>
      <c r="MD47" s="35"/>
      <c r="ME47" s="35"/>
      <c r="MF47" s="35"/>
      <c r="MG47" s="35"/>
      <c r="MH47" s="35"/>
      <c r="MI47" s="54"/>
      <c r="MJ47" s="35"/>
      <c r="MK47" s="35"/>
      <c r="ML47" s="54"/>
      <c r="MN47" s="55"/>
      <c r="MO47" s="35"/>
      <c r="MP47" s="35"/>
      <c r="MQ47" s="35"/>
      <c r="MR47" s="35"/>
      <c r="MS47" s="35"/>
      <c r="MT47" s="35"/>
      <c r="MU47" s="35"/>
      <c r="MV47" s="35"/>
      <c r="MW47" s="35"/>
      <c r="MX47" s="35"/>
      <c r="MY47" s="35"/>
      <c r="MZ47" s="35"/>
      <c r="NA47" s="35"/>
      <c r="NB47" s="35"/>
      <c r="NC47" s="35"/>
      <c r="ND47" s="35"/>
      <c r="NE47" s="35"/>
      <c r="NF47" s="35"/>
      <c r="NG47" s="35"/>
      <c r="NH47" s="54"/>
      <c r="NI47" s="35"/>
      <c r="NJ47" s="35"/>
      <c r="NK47" s="54"/>
      <c r="NM47" s="55"/>
      <c r="NN47" s="35"/>
      <c r="NO47" s="35"/>
      <c r="NP47" s="35"/>
      <c r="NQ47" s="35"/>
      <c r="NR47" s="35"/>
      <c r="NS47" s="35"/>
      <c r="NT47" s="35"/>
      <c r="NU47" s="35"/>
      <c r="NV47" s="35"/>
      <c r="NW47" s="35"/>
      <c r="NX47" s="35"/>
      <c r="NY47" s="35"/>
      <c r="NZ47" s="35"/>
      <c r="OA47" s="35"/>
      <c r="OB47" s="35"/>
      <c r="OC47" s="35"/>
      <c r="OD47" s="35"/>
      <c r="OE47" s="35"/>
      <c r="OF47" s="35"/>
      <c r="OG47" s="54"/>
      <c r="OH47" s="35"/>
      <c r="OI47" s="35"/>
      <c r="OJ47" s="54"/>
      <c r="OL47" s="55"/>
      <c r="OM47" s="35"/>
      <c r="ON47" s="35"/>
      <c r="OO47" s="35"/>
      <c r="OP47" s="35"/>
      <c r="OQ47" s="35"/>
      <c r="OR47" s="35"/>
      <c r="OS47" s="35"/>
      <c r="OT47" s="35"/>
      <c r="OU47" s="35"/>
      <c r="OV47" s="35"/>
      <c r="OW47" s="35"/>
      <c r="OX47" s="35"/>
      <c r="OY47" s="35"/>
      <c r="OZ47" s="35"/>
      <c r="PA47" s="35"/>
      <c r="PB47" s="35"/>
      <c r="PC47" s="35"/>
      <c r="PD47" s="35"/>
      <c r="PE47" s="35"/>
      <c r="PF47" s="54"/>
      <c r="PG47" s="35"/>
      <c r="PH47" s="35"/>
      <c r="PI47" s="54"/>
      <c r="PK47" s="55"/>
      <c r="PL47" s="35"/>
      <c r="PM47" s="35"/>
      <c r="PN47" s="35"/>
      <c r="PO47" s="35"/>
      <c r="PP47" s="35"/>
      <c r="PQ47" s="35"/>
      <c r="PR47" s="35"/>
      <c r="PS47" s="35"/>
      <c r="PT47" s="35"/>
      <c r="PU47" s="35"/>
      <c r="PV47" s="35"/>
      <c r="PW47" s="35"/>
      <c r="PX47" s="35"/>
      <c r="PY47" s="35"/>
      <c r="PZ47" s="35"/>
      <c r="QA47" s="35"/>
      <c r="QB47" s="35"/>
      <c r="QC47" s="35"/>
      <c r="QD47" s="35"/>
      <c r="QE47" s="54"/>
      <c r="QF47" s="35"/>
      <c r="QG47" s="35"/>
      <c r="QH47" s="54"/>
      <c r="QJ47" s="55"/>
      <c r="QK47" s="35"/>
      <c r="QL47" s="35"/>
      <c r="QM47" s="35"/>
      <c r="QN47" s="35"/>
      <c r="QO47" s="35"/>
      <c r="QP47" s="35"/>
      <c r="QQ47" s="35"/>
      <c r="QR47" s="35"/>
      <c r="QS47" s="35"/>
      <c r="QT47" s="35"/>
      <c r="QU47" s="35"/>
      <c r="QV47" s="35"/>
      <c r="QW47" s="35"/>
      <c r="QX47" s="35"/>
      <c r="QY47" s="35"/>
      <c r="QZ47" s="35"/>
      <c r="RA47" s="35"/>
      <c r="RB47" s="35"/>
      <c r="RC47" s="35"/>
      <c r="RD47" s="54"/>
      <c r="RE47" s="35"/>
      <c r="RF47" s="35"/>
      <c r="RG47" s="54"/>
      <c r="RI47" s="55">
        <v>7312963.1299999999</v>
      </c>
      <c r="RJ47" s="35">
        <v>1634690.42</v>
      </c>
      <c r="RK47" s="35"/>
      <c r="RL47" s="35"/>
      <c r="RM47" s="35"/>
      <c r="RN47" s="35"/>
      <c r="RO47" s="35"/>
      <c r="RP47" s="35"/>
      <c r="RQ47" s="35"/>
      <c r="RR47" s="35"/>
      <c r="RS47" s="35"/>
      <c r="RT47" s="35">
        <v>0</v>
      </c>
      <c r="RU47" s="35">
        <v>0</v>
      </c>
      <c r="RV47" s="35">
        <v>270432.99</v>
      </c>
      <c r="RW47" s="35">
        <v>1634690.42</v>
      </c>
      <c r="RX47" s="35">
        <v>1364104.35</v>
      </c>
      <c r="RY47" s="35">
        <v>270586.08</v>
      </c>
      <c r="RZ47" s="35">
        <v>5948858.7800000003</v>
      </c>
      <c r="SA47" s="35"/>
      <c r="SB47" s="35"/>
      <c r="SC47" s="54">
        <v>1634690.42</v>
      </c>
      <c r="SD47" s="35">
        <v>5105153.34</v>
      </c>
      <c r="SE47" s="35">
        <v>1093961.43</v>
      </c>
      <c r="SF47" s="54">
        <v>4011191.91</v>
      </c>
      <c r="SH47" s="55">
        <v>738874.51</v>
      </c>
      <c r="SI47" s="35">
        <v>165163.01999999999</v>
      </c>
      <c r="SJ47" s="35"/>
      <c r="SK47" s="35"/>
      <c r="SL47" s="35"/>
      <c r="SM47" s="35"/>
      <c r="SN47" s="35"/>
      <c r="SO47" s="35"/>
      <c r="SP47" s="35"/>
      <c r="SQ47" s="35"/>
      <c r="SR47" s="35"/>
      <c r="SS47" s="35">
        <v>0</v>
      </c>
      <c r="ST47" s="35">
        <v>0</v>
      </c>
      <c r="SU47" s="35">
        <v>27323.54</v>
      </c>
      <c r="SV47" s="35">
        <v>165163.01999999999</v>
      </c>
      <c r="SW47" s="35">
        <v>137824.01</v>
      </c>
      <c r="SX47" s="35">
        <v>27339.01</v>
      </c>
      <c r="SY47" s="35">
        <v>601050.5</v>
      </c>
      <c r="SZ47" s="35"/>
      <c r="TA47" s="35"/>
      <c r="TB47" s="54">
        <v>165163.01999999999</v>
      </c>
      <c r="TC47" s="35">
        <v>515805.65</v>
      </c>
      <c r="TD47" s="35">
        <v>110529.78</v>
      </c>
      <c r="TE47" s="54">
        <v>405275.87</v>
      </c>
      <c r="TG47" s="55">
        <v>767292.76</v>
      </c>
      <c r="TH47" s="35">
        <v>171515.45</v>
      </c>
      <c r="TI47" s="35"/>
      <c r="TJ47" s="35"/>
      <c r="TK47" s="35"/>
      <c r="TL47" s="35"/>
      <c r="TM47" s="35"/>
      <c r="TN47" s="35"/>
      <c r="TO47" s="35"/>
      <c r="TP47" s="35"/>
      <c r="TQ47" s="35"/>
      <c r="TR47" s="35">
        <v>0</v>
      </c>
      <c r="TS47" s="35">
        <v>0</v>
      </c>
      <c r="TT47" s="35">
        <v>28374.45</v>
      </c>
      <c r="TU47" s="35">
        <v>171515.45</v>
      </c>
      <c r="TV47" s="35">
        <v>143124.94</v>
      </c>
      <c r="TW47" s="35">
        <v>28390.51</v>
      </c>
      <c r="TX47" s="35">
        <v>624167.82999999996</v>
      </c>
      <c r="TY47" s="35"/>
      <c r="TZ47" s="35"/>
      <c r="UA47" s="54">
        <v>171515.45</v>
      </c>
      <c r="UB47" s="35">
        <v>535644.32999999996</v>
      </c>
      <c r="UC47" s="35">
        <v>114780.93</v>
      </c>
      <c r="UD47" s="54">
        <v>420863.4</v>
      </c>
      <c r="UF47" s="55">
        <v>435746.51</v>
      </c>
      <c r="UG47" s="35">
        <v>97403.83</v>
      </c>
      <c r="UH47" s="35"/>
      <c r="UI47" s="35"/>
      <c r="UJ47" s="35"/>
      <c r="UK47" s="35"/>
      <c r="UL47" s="35"/>
      <c r="UM47" s="35"/>
      <c r="UN47" s="35"/>
      <c r="UO47" s="35"/>
      <c r="UP47" s="35"/>
      <c r="UQ47" s="35">
        <v>0</v>
      </c>
      <c r="UR47" s="35">
        <v>0</v>
      </c>
      <c r="US47" s="35">
        <v>16113.88</v>
      </c>
      <c r="UT47" s="35">
        <v>97403.83</v>
      </c>
      <c r="UU47" s="35">
        <v>81280.83</v>
      </c>
      <c r="UV47" s="35">
        <v>16123</v>
      </c>
      <c r="UW47" s="35">
        <v>354465.68</v>
      </c>
      <c r="UX47" s="35"/>
      <c r="UY47" s="35"/>
      <c r="UZ47" s="54">
        <v>97403.83</v>
      </c>
      <c r="VA47" s="35">
        <v>304193.07</v>
      </c>
      <c r="VB47" s="35">
        <v>65184.23</v>
      </c>
      <c r="VC47" s="54">
        <v>239008.84</v>
      </c>
      <c r="VE47" s="55">
        <v>217873.25</v>
      </c>
      <c r="VF47" s="35">
        <v>48701.919999999998</v>
      </c>
      <c r="VG47" s="35"/>
      <c r="VH47" s="35"/>
      <c r="VI47" s="35"/>
      <c r="VJ47" s="35"/>
      <c r="VK47" s="35"/>
      <c r="VL47" s="35"/>
      <c r="VM47" s="35"/>
      <c r="VN47" s="35"/>
      <c r="VO47" s="35"/>
      <c r="VP47" s="35">
        <v>0</v>
      </c>
      <c r="VQ47" s="35">
        <v>0</v>
      </c>
      <c r="VR47" s="35">
        <v>8056.94</v>
      </c>
      <c r="VS47" s="35">
        <v>48701.919999999998</v>
      </c>
      <c r="VT47" s="35">
        <v>40640.410000000003</v>
      </c>
      <c r="VU47" s="35">
        <v>8061.5</v>
      </c>
      <c r="VV47" s="35">
        <v>177232.84</v>
      </c>
      <c r="VW47" s="35"/>
      <c r="VX47" s="35"/>
      <c r="VY47" s="54">
        <v>48701.919999999998</v>
      </c>
      <c r="VZ47" s="35">
        <v>152096.54</v>
      </c>
      <c r="WA47" s="35">
        <v>32592.12</v>
      </c>
      <c r="WB47" s="54">
        <v>119504.42</v>
      </c>
    </row>
    <row r="48" spans="1:600" x14ac:dyDescent="0.2">
      <c r="A48" s="56">
        <v>49856</v>
      </c>
      <c r="B48" s="55">
        <v>7913702.6900000004</v>
      </c>
      <c r="C48" s="35">
        <v>2390615.04</v>
      </c>
      <c r="D48" s="35"/>
      <c r="E48" s="35"/>
      <c r="F48" s="35"/>
      <c r="G48" s="35"/>
      <c r="H48" s="35"/>
      <c r="I48" s="35"/>
      <c r="J48" s="35"/>
      <c r="K48" s="35"/>
      <c r="L48" s="35"/>
      <c r="M48" s="35">
        <v>0</v>
      </c>
      <c r="N48" s="35">
        <v>0</v>
      </c>
      <c r="O48" s="35">
        <v>278009.69</v>
      </c>
      <c r="P48" s="35">
        <v>2390615.04</v>
      </c>
      <c r="Q48" s="35">
        <v>2112329.31</v>
      </c>
      <c r="R48" s="35">
        <v>278285.73</v>
      </c>
      <c r="S48" s="35">
        <v>5801373.3799999999</v>
      </c>
      <c r="T48" s="35"/>
      <c r="U48" s="35"/>
      <c r="V48" s="54">
        <v>2390615.04</v>
      </c>
      <c r="W48" s="35">
        <v>5365804.3099999996</v>
      </c>
      <c r="X48" s="35">
        <v>1587008.34</v>
      </c>
      <c r="Y48" s="54">
        <v>3778795.96</v>
      </c>
      <c r="AA48" s="5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54"/>
      <c r="AV48" s="35"/>
      <c r="AW48" s="35"/>
      <c r="AX48" s="54"/>
      <c r="AZ48" s="55">
        <v>12975.7</v>
      </c>
      <c r="BA48" s="35">
        <v>13037.42</v>
      </c>
      <c r="BB48" s="35"/>
      <c r="BC48" s="35"/>
      <c r="BD48" s="35"/>
      <c r="BE48" s="35"/>
      <c r="BF48" s="35"/>
      <c r="BG48" s="35"/>
      <c r="BH48" s="35"/>
      <c r="BI48" s="35"/>
      <c r="BJ48" s="35"/>
      <c r="BK48" s="35">
        <v>0</v>
      </c>
      <c r="BL48" s="35">
        <v>0</v>
      </c>
      <c r="BM48" s="35">
        <v>51.44</v>
      </c>
      <c r="BN48" s="35">
        <v>13037.42</v>
      </c>
      <c r="BO48" s="35">
        <v>12975.7</v>
      </c>
      <c r="BP48" s="35">
        <v>61.72</v>
      </c>
      <c r="BQ48" s="35">
        <v>0</v>
      </c>
      <c r="BR48" s="35"/>
      <c r="BS48" s="35"/>
      <c r="BT48" s="54">
        <v>13037.42</v>
      </c>
      <c r="BU48" s="35">
        <v>9321.48</v>
      </c>
      <c r="BV48" s="35">
        <v>9321.48</v>
      </c>
      <c r="BW48" s="54">
        <v>0</v>
      </c>
      <c r="BY48" s="55">
        <v>55317.48</v>
      </c>
      <c r="BZ48" s="35">
        <v>55580.58</v>
      </c>
      <c r="CA48" s="35"/>
      <c r="CB48" s="35"/>
      <c r="CC48" s="35"/>
      <c r="CD48" s="35"/>
      <c r="CE48" s="35"/>
      <c r="CF48" s="35"/>
      <c r="CG48" s="35"/>
      <c r="CH48" s="35"/>
      <c r="CI48" s="35"/>
      <c r="CJ48" s="35">
        <v>0</v>
      </c>
      <c r="CK48" s="35">
        <v>0</v>
      </c>
      <c r="CL48" s="35">
        <v>219.31</v>
      </c>
      <c r="CM48" s="35">
        <v>55580.58</v>
      </c>
      <c r="CN48" s="35">
        <v>55317.48</v>
      </c>
      <c r="CO48" s="35">
        <v>263.10000000000002</v>
      </c>
      <c r="CP48" s="35">
        <v>0</v>
      </c>
      <c r="CQ48" s="35"/>
      <c r="CR48" s="35"/>
      <c r="CS48" s="54">
        <v>55580.58</v>
      </c>
      <c r="CT48" s="35">
        <v>39738.94</v>
      </c>
      <c r="CU48" s="35">
        <v>39738.94</v>
      </c>
      <c r="CV48" s="54">
        <v>0</v>
      </c>
      <c r="CX48" s="5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54"/>
      <c r="DS48" s="35"/>
      <c r="DT48" s="35"/>
      <c r="DU48" s="54"/>
      <c r="DW48" s="5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54"/>
      <c r="ER48" s="35"/>
      <c r="ES48" s="35"/>
      <c r="ET48" s="54"/>
      <c r="EV48" s="5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54"/>
      <c r="FQ48" s="35"/>
      <c r="FR48" s="35"/>
      <c r="FS48" s="54"/>
      <c r="FU48" s="5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54"/>
      <c r="GP48" s="35"/>
      <c r="GQ48" s="35"/>
      <c r="GR48" s="54"/>
      <c r="GT48" s="55">
        <v>139633.88</v>
      </c>
      <c r="GU48" s="35">
        <v>140998.20000000001</v>
      </c>
      <c r="GV48" s="35"/>
      <c r="GW48" s="35"/>
      <c r="GX48" s="35"/>
      <c r="GY48" s="35"/>
      <c r="GZ48" s="35"/>
      <c r="HA48" s="35"/>
      <c r="HB48" s="35"/>
      <c r="HC48" s="35"/>
      <c r="HD48" s="35"/>
      <c r="HE48" s="35">
        <v>0</v>
      </c>
      <c r="HF48" s="35">
        <v>0</v>
      </c>
      <c r="HG48" s="35">
        <v>1356.06</v>
      </c>
      <c r="HH48" s="35">
        <v>140998.20000000001</v>
      </c>
      <c r="HI48" s="35">
        <v>139633.88</v>
      </c>
      <c r="HJ48" s="35">
        <v>1364.32</v>
      </c>
      <c r="HK48" s="35">
        <v>0</v>
      </c>
      <c r="HL48" s="35"/>
      <c r="HM48" s="35"/>
      <c r="HN48" s="54">
        <v>140998.20000000001</v>
      </c>
      <c r="HO48" s="35">
        <v>120899.44</v>
      </c>
      <c r="HP48" s="35">
        <v>120899.44</v>
      </c>
      <c r="HQ48" s="54">
        <v>0</v>
      </c>
      <c r="HS48" s="5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54"/>
      <c r="IN48" s="35"/>
      <c r="IO48" s="35"/>
      <c r="IP48" s="54"/>
      <c r="IR48" s="5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54"/>
      <c r="JM48" s="35"/>
      <c r="JN48" s="35"/>
      <c r="JO48" s="54"/>
      <c r="JQ48" s="5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/>
      <c r="KK48" s="54"/>
      <c r="KL48" s="35"/>
      <c r="KM48" s="35"/>
      <c r="KN48" s="54"/>
      <c r="KP48" s="5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54"/>
      <c r="LK48" s="35"/>
      <c r="LL48" s="35"/>
      <c r="LM48" s="54"/>
      <c r="LO48" s="55"/>
      <c r="LP48" s="35"/>
      <c r="LQ48" s="35"/>
      <c r="LR48" s="35"/>
      <c r="LS48" s="35"/>
      <c r="LT48" s="35"/>
      <c r="LU48" s="35"/>
      <c r="LV48" s="35"/>
      <c r="LW48" s="35"/>
      <c r="LX48" s="35"/>
      <c r="LY48" s="35"/>
      <c r="LZ48" s="35"/>
      <c r="MA48" s="35"/>
      <c r="MB48" s="35"/>
      <c r="MC48" s="35"/>
      <c r="MD48" s="35"/>
      <c r="ME48" s="35"/>
      <c r="MF48" s="35"/>
      <c r="MG48" s="35"/>
      <c r="MH48" s="35"/>
      <c r="MI48" s="54"/>
      <c r="MJ48" s="35"/>
      <c r="MK48" s="35"/>
      <c r="ML48" s="54"/>
      <c r="MN48" s="55"/>
      <c r="MO48" s="35"/>
      <c r="MP48" s="35"/>
      <c r="MQ48" s="35"/>
      <c r="MR48" s="35"/>
      <c r="MS48" s="35"/>
      <c r="MT48" s="35"/>
      <c r="MU48" s="35"/>
      <c r="MV48" s="35"/>
      <c r="MW48" s="35"/>
      <c r="MX48" s="35"/>
      <c r="MY48" s="35"/>
      <c r="MZ48" s="35"/>
      <c r="NA48" s="35"/>
      <c r="NB48" s="35"/>
      <c r="NC48" s="35"/>
      <c r="ND48" s="35"/>
      <c r="NE48" s="35"/>
      <c r="NF48" s="35"/>
      <c r="NG48" s="35"/>
      <c r="NH48" s="54"/>
      <c r="NI48" s="35"/>
      <c r="NJ48" s="35"/>
      <c r="NK48" s="54"/>
      <c r="NM48" s="55"/>
      <c r="NN48" s="35"/>
      <c r="NO48" s="35"/>
      <c r="NP48" s="35"/>
      <c r="NQ48" s="35"/>
      <c r="NR48" s="35"/>
      <c r="NS48" s="35"/>
      <c r="NT48" s="35"/>
      <c r="NU48" s="35"/>
      <c r="NV48" s="35"/>
      <c r="NW48" s="35"/>
      <c r="NX48" s="35"/>
      <c r="NY48" s="35"/>
      <c r="NZ48" s="35"/>
      <c r="OA48" s="35"/>
      <c r="OB48" s="35"/>
      <c r="OC48" s="35"/>
      <c r="OD48" s="35"/>
      <c r="OE48" s="35"/>
      <c r="OF48" s="35"/>
      <c r="OG48" s="54"/>
      <c r="OH48" s="35"/>
      <c r="OI48" s="35"/>
      <c r="OJ48" s="54"/>
      <c r="OL48" s="55"/>
      <c r="OM48" s="35"/>
      <c r="ON48" s="35"/>
      <c r="OO48" s="35"/>
      <c r="OP48" s="35"/>
      <c r="OQ48" s="35"/>
      <c r="OR48" s="35"/>
      <c r="OS48" s="35"/>
      <c r="OT48" s="35"/>
      <c r="OU48" s="35"/>
      <c r="OV48" s="35"/>
      <c r="OW48" s="35"/>
      <c r="OX48" s="35"/>
      <c r="OY48" s="35"/>
      <c r="OZ48" s="35"/>
      <c r="PA48" s="35"/>
      <c r="PB48" s="35"/>
      <c r="PC48" s="35"/>
      <c r="PD48" s="35"/>
      <c r="PE48" s="35"/>
      <c r="PF48" s="54"/>
      <c r="PG48" s="35"/>
      <c r="PH48" s="35"/>
      <c r="PI48" s="54"/>
      <c r="PK48" s="55"/>
      <c r="PL48" s="35"/>
      <c r="PM48" s="35"/>
      <c r="PN48" s="35"/>
      <c r="PO48" s="35"/>
      <c r="PP48" s="35"/>
      <c r="PQ48" s="35"/>
      <c r="PR48" s="35"/>
      <c r="PS48" s="35"/>
      <c r="PT48" s="35"/>
      <c r="PU48" s="35"/>
      <c r="PV48" s="35"/>
      <c r="PW48" s="35"/>
      <c r="PX48" s="35"/>
      <c r="PY48" s="35"/>
      <c r="PZ48" s="35"/>
      <c r="QA48" s="35"/>
      <c r="QB48" s="35"/>
      <c r="QC48" s="35"/>
      <c r="QD48" s="35"/>
      <c r="QE48" s="54"/>
      <c r="QF48" s="35"/>
      <c r="QG48" s="35"/>
      <c r="QH48" s="54"/>
      <c r="QJ48" s="55"/>
      <c r="QK48" s="35"/>
      <c r="QL48" s="35"/>
      <c r="QM48" s="35"/>
      <c r="QN48" s="35"/>
      <c r="QO48" s="35"/>
      <c r="QP48" s="35"/>
      <c r="QQ48" s="35"/>
      <c r="QR48" s="35"/>
      <c r="QS48" s="35"/>
      <c r="QT48" s="35"/>
      <c r="QU48" s="35"/>
      <c r="QV48" s="35"/>
      <c r="QW48" s="35"/>
      <c r="QX48" s="35"/>
      <c r="QY48" s="35"/>
      <c r="QZ48" s="35"/>
      <c r="RA48" s="35"/>
      <c r="RB48" s="35"/>
      <c r="RC48" s="35"/>
      <c r="RD48" s="54"/>
      <c r="RE48" s="35"/>
      <c r="RF48" s="35"/>
      <c r="RG48" s="54"/>
      <c r="RI48" s="55">
        <v>5948858.7800000003</v>
      </c>
      <c r="RJ48" s="35">
        <v>1683731.1</v>
      </c>
      <c r="RK48" s="35"/>
      <c r="RL48" s="35"/>
      <c r="RM48" s="35"/>
      <c r="RN48" s="35"/>
      <c r="RO48" s="35"/>
      <c r="RP48" s="35"/>
      <c r="RQ48" s="35"/>
      <c r="RR48" s="35"/>
      <c r="RS48" s="35"/>
      <c r="RT48" s="35">
        <v>0</v>
      </c>
      <c r="RU48" s="35">
        <v>0</v>
      </c>
      <c r="RV48" s="35">
        <v>213367.58</v>
      </c>
      <c r="RW48" s="35">
        <v>1683731.1</v>
      </c>
      <c r="RX48" s="35">
        <v>1470198.54</v>
      </c>
      <c r="RY48" s="35">
        <v>213532.57</v>
      </c>
      <c r="RZ48" s="35">
        <v>4478660.25</v>
      </c>
      <c r="SA48" s="35"/>
      <c r="SB48" s="35"/>
      <c r="SC48" s="54">
        <v>1683731.1</v>
      </c>
      <c r="SD48" s="35">
        <v>4011191.91</v>
      </c>
      <c r="SE48" s="35">
        <v>1093961.43</v>
      </c>
      <c r="SF48" s="54">
        <v>2917230.48</v>
      </c>
      <c r="SH48" s="55">
        <v>601050.5</v>
      </c>
      <c r="SI48" s="35">
        <v>170117.91</v>
      </c>
      <c r="SJ48" s="35"/>
      <c r="SK48" s="35"/>
      <c r="SL48" s="35"/>
      <c r="SM48" s="35"/>
      <c r="SN48" s="35"/>
      <c r="SO48" s="35"/>
      <c r="SP48" s="35"/>
      <c r="SQ48" s="35"/>
      <c r="SR48" s="35"/>
      <c r="SS48" s="35">
        <v>0</v>
      </c>
      <c r="ST48" s="35">
        <v>0</v>
      </c>
      <c r="SU48" s="35">
        <v>21557.86</v>
      </c>
      <c r="SV48" s="35">
        <v>170117.91</v>
      </c>
      <c r="SW48" s="35">
        <v>148543.38</v>
      </c>
      <c r="SX48" s="35">
        <v>21574.53</v>
      </c>
      <c r="SY48" s="35">
        <v>452507.12</v>
      </c>
      <c r="SZ48" s="35"/>
      <c r="TA48" s="35"/>
      <c r="TB48" s="54">
        <v>170117.91</v>
      </c>
      <c r="TC48" s="35">
        <v>405275.87</v>
      </c>
      <c r="TD48" s="35">
        <v>110529.78</v>
      </c>
      <c r="TE48" s="54">
        <v>294746.08</v>
      </c>
      <c r="TG48" s="55">
        <v>624167.82999999996</v>
      </c>
      <c r="TH48" s="35">
        <v>176660.91</v>
      </c>
      <c r="TI48" s="35"/>
      <c r="TJ48" s="35"/>
      <c r="TK48" s="35"/>
      <c r="TL48" s="35"/>
      <c r="TM48" s="35"/>
      <c r="TN48" s="35"/>
      <c r="TO48" s="35"/>
      <c r="TP48" s="35"/>
      <c r="TQ48" s="35"/>
      <c r="TR48" s="35">
        <v>0</v>
      </c>
      <c r="TS48" s="35">
        <v>0</v>
      </c>
      <c r="TT48" s="35">
        <v>22387.01</v>
      </c>
      <c r="TU48" s="35">
        <v>176660.91</v>
      </c>
      <c r="TV48" s="35">
        <v>154256.57999999999</v>
      </c>
      <c r="TW48" s="35">
        <v>22404.32</v>
      </c>
      <c r="TX48" s="35">
        <v>469911.24</v>
      </c>
      <c r="TY48" s="35"/>
      <c r="TZ48" s="35"/>
      <c r="UA48" s="54">
        <v>176660.91</v>
      </c>
      <c r="UB48" s="35">
        <v>420863.4</v>
      </c>
      <c r="UC48" s="35">
        <v>114780.93</v>
      </c>
      <c r="UD48" s="54">
        <v>306082.46999999997</v>
      </c>
      <c r="UF48" s="55">
        <v>354465.68</v>
      </c>
      <c r="UG48" s="35">
        <v>100325.95</v>
      </c>
      <c r="UH48" s="35"/>
      <c r="UI48" s="35"/>
      <c r="UJ48" s="35"/>
      <c r="UK48" s="35"/>
      <c r="UL48" s="35"/>
      <c r="UM48" s="35"/>
      <c r="UN48" s="35"/>
      <c r="UO48" s="35"/>
      <c r="UP48" s="35"/>
      <c r="UQ48" s="35">
        <v>0</v>
      </c>
      <c r="UR48" s="35">
        <v>0</v>
      </c>
      <c r="US48" s="35">
        <v>12713.61</v>
      </c>
      <c r="UT48" s="35">
        <v>100325.95</v>
      </c>
      <c r="UU48" s="35">
        <v>87602.5</v>
      </c>
      <c r="UV48" s="35">
        <v>12723.44</v>
      </c>
      <c r="UW48" s="35">
        <v>266863.18</v>
      </c>
      <c r="UX48" s="35"/>
      <c r="UY48" s="35"/>
      <c r="UZ48" s="54">
        <v>100325.95</v>
      </c>
      <c r="VA48" s="35">
        <v>239008.84</v>
      </c>
      <c r="VB48" s="35">
        <v>65184.23</v>
      </c>
      <c r="VC48" s="54">
        <v>173824.61</v>
      </c>
      <c r="VE48" s="55">
        <v>177232.84</v>
      </c>
      <c r="VF48" s="35">
        <v>50162.97</v>
      </c>
      <c r="VG48" s="35"/>
      <c r="VH48" s="35"/>
      <c r="VI48" s="35"/>
      <c r="VJ48" s="35"/>
      <c r="VK48" s="35"/>
      <c r="VL48" s="35"/>
      <c r="VM48" s="35"/>
      <c r="VN48" s="35"/>
      <c r="VO48" s="35"/>
      <c r="VP48" s="35">
        <v>0</v>
      </c>
      <c r="VQ48" s="35">
        <v>0</v>
      </c>
      <c r="VR48" s="35">
        <v>6356.81</v>
      </c>
      <c r="VS48" s="35">
        <v>50162.97</v>
      </c>
      <c r="VT48" s="35">
        <v>43801.25</v>
      </c>
      <c r="VU48" s="35">
        <v>6361.72</v>
      </c>
      <c r="VV48" s="35">
        <v>133431.59</v>
      </c>
      <c r="VW48" s="35"/>
      <c r="VX48" s="35"/>
      <c r="VY48" s="54">
        <v>50162.97</v>
      </c>
      <c r="VZ48" s="35">
        <v>119504.42</v>
      </c>
      <c r="WA48" s="35">
        <v>32592.12</v>
      </c>
      <c r="WB48" s="54">
        <v>86912.31</v>
      </c>
    </row>
    <row r="49" spans="1:600" x14ac:dyDescent="0.2">
      <c r="A49" s="56">
        <v>50221</v>
      </c>
      <c r="B49" s="55">
        <v>5801373.3799999999</v>
      </c>
      <c r="C49" s="35">
        <v>2246428.7999999998</v>
      </c>
      <c r="D49" s="35"/>
      <c r="E49" s="35"/>
      <c r="F49" s="35"/>
      <c r="G49" s="35"/>
      <c r="H49" s="35"/>
      <c r="I49" s="35"/>
      <c r="J49" s="35"/>
      <c r="K49" s="35"/>
      <c r="L49" s="35"/>
      <c r="M49" s="35">
        <v>0</v>
      </c>
      <c r="N49" s="35">
        <v>0</v>
      </c>
      <c r="O49" s="35">
        <v>196771.62</v>
      </c>
      <c r="P49" s="35">
        <v>2246428.7999999998</v>
      </c>
      <c r="Q49" s="35">
        <v>2049427.19</v>
      </c>
      <c r="R49" s="35">
        <v>197001.61</v>
      </c>
      <c r="S49" s="35">
        <v>3751946.19</v>
      </c>
      <c r="T49" s="35"/>
      <c r="U49" s="35"/>
      <c r="V49" s="54">
        <v>2246428.7999999998</v>
      </c>
      <c r="W49" s="35">
        <v>3778795.96</v>
      </c>
      <c r="X49" s="35">
        <v>1417048.49</v>
      </c>
      <c r="Y49" s="54">
        <v>2361747.48</v>
      </c>
      <c r="AA49" s="5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54"/>
      <c r="AV49" s="35"/>
      <c r="AW49" s="35"/>
      <c r="AX49" s="54"/>
      <c r="AZ49" s="5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54"/>
      <c r="BU49" s="35"/>
      <c r="BV49" s="35"/>
      <c r="BW49" s="54"/>
      <c r="BY49" s="5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54"/>
      <c r="CT49" s="35"/>
      <c r="CU49" s="35"/>
      <c r="CV49" s="54"/>
      <c r="CX49" s="5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54"/>
      <c r="DS49" s="35"/>
      <c r="DT49" s="35"/>
      <c r="DU49" s="54"/>
      <c r="DW49" s="5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54"/>
      <c r="ER49" s="35"/>
      <c r="ES49" s="35"/>
      <c r="ET49" s="54"/>
      <c r="EV49" s="5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54"/>
      <c r="FQ49" s="35"/>
      <c r="FR49" s="35"/>
      <c r="FS49" s="54"/>
      <c r="FU49" s="5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54"/>
      <c r="GP49" s="35"/>
      <c r="GQ49" s="35"/>
      <c r="GR49" s="54"/>
      <c r="GT49" s="5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54"/>
      <c r="HO49" s="35"/>
      <c r="HP49" s="35"/>
      <c r="HQ49" s="54"/>
      <c r="HS49" s="5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54"/>
      <c r="IN49" s="35"/>
      <c r="IO49" s="35"/>
      <c r="IP49" s="54"/>
      <c r="IR49" s="5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54"/>
      <c r="JM49" s="35"/>
      <c r="JN49" s="35"/>
      <c r="JO49" s="54"/>
      <c r="JQ49" s="5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54"/>
      <c r="KL49" s="35"/>
      <c r="KM49" s="35"/>
      <c r="KN49" s="54"/>
      <c r="KP49" s="5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54"/>
      <c r="LK49" s="35"/>
      <c r="LL49" s="35"/>
      <c r="LM49" s="54"/>
      <c r="LO49" s="5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54"/>
      <c r="MJ49" s="35"/>
      <c r="MK49" s="35"/>
      <c r="ML49" s="54"/>
      <c r="MN49" s="55"/>
      <c r="MO49" s="35"/>
      <c r="MP49" s="35"/>
      <c r="MQ49" s="35"/>
      <c r="MR49" s="35"/>
      <c r="MS49" s="35"/>
      <c r="MT49" s="35"/>
      <c r="MU49" s="35"/>
      <c r="MV49" s="35"/>
      <c r="MW49" s="35"/>
      <c r="MX49" s="35"/>
      <c r="MY49" s="35"/>
      <c r="MZ49" s="35"/>
      <c r="NA49" s="35"/>
      <c r="NB49" s="35"/>
      <c r="NC49" s="35"/>
      <c r="ND49" s="35"/>
      <c r="NE49" s="35"/>
      <c r="NF49" s="35"/>
      <c r="NG49" s="35"/>
      <c r="NH49" s="54"/>
      <c r="NI49" s="35"/>
      <c r="NJ49" s="35"/>
      <c r="NK49" s="54"/>
      <c r="NM49" s="55"/>
      <c r="NN49" s="35"/>
      <c r="NO49" s="35"/>
      <c r="NP49" s="35"/>
      <c r="NQ49" s="35"/>
      <c r="NR49" s="35"/>
      <c r="NS49" s="35"/>
      <c r="NT49" s="35"/>
      <c r="NU49" s="35"/>
      <c r="NV49" s="35"/>
      <c r="NW49" s="35"/>
      <c r="NX49" s="35"/>
      <c r="NY49" s="35"/>
      <c r="NZ49" s="35"/>
      <c r="OA49" s="35"/>
      <c r="OB49" s="35"/>
      <c r="OC49" s="35"/>
      <c r="OD49" s="35"/>
      <c r="OE49" s="35"/>
      <c r="OF49" s="35"/>
      <c r="OG49" s="54"/>
      <c r="OH49" s="35"/>
      <c r="OI49" s="35"/>
      <c r="OJ49" s="54"/>
      <c r="OL49" s="55"/>
      <c r="OM49" s="35"/>
      <c r="ON49" s="35"/>
      <c r="OO49" s="35"/>
      <c r="OP49" s="35"/>
      <c r="OQ49" s="35"/>
      <c r="OR49" s="35"/>
      <c r="OS49" s="35"/>
      <c r="OT49" s="35"/>
      <c r="OU49" s="35"/>
      <c r="OV49" s="35"/>
      <c r="OW49" s="35"/>
      <c r="OX49" s="35"/>
      <c r="OY49" s="35"/>
      <c r="OZ49" s="35"/>
      <c r="PA49" s="35"/>
      <c r="PB49" s="35"/>
      <c r="PC49" s="35"/>
      <c r="PD49" s="35"/>
      <c r="PE49" s="35"/>
      <c r="PF49" s="54"/>
      <c r="PG49" s="35"/>
      <c r="PH49" s="35"/>
      <c r="PI49" s="54"/>
      <c r="PK49" s="55"/>
      <c r="PL49" s="35"/>
      <c r="PM49" s="35"/>
      <c r="PN49" s="35"/>
      <c r="PO49" s="35"/>
      <c r="PP49" s="35"/>
      <c r="PQ49" s="35"/>
      <c r="PR49" s="35"/>
      <c r="PS49" s="35"/>
      <c r="PT49" s="35"/>
      <c r="PU49" s="35"/>
      <c r="PV49" s="35"/>
      <c r="PW49" s="35"/>
      <c r="PX49" s="35"/>
      <c r="PY49" s="35"/>
      <c r="PZ49" s="35"/>
      <c r="QA49" s="35"/>
      <c r="QB49" s="35"/>
      <c r="QC49" s="35"/>
      <c r="QD49" s="35"/>
      <c r="QE49" s="54"/>
      <c r="QF49" s="35"/>
      <c r="QG49" s="35"/>
      <c r="QH49" s="54"/>
      <c r="QJ49" s="55"/>
      <c r="QK49" s="35"/>
      <c r="QL49" s="35"/>
      <c r="QM49" s="35"/>
      <c r="QN49" s="35"/>
      <c r="QO49" s="35"/>
      <c r="QP49" s="35"/>
      <c r="QQ49" s="35"/>
      <c r="QR49" s="35"/>
      <c r="QS49" s="35"/>
      <c r="QT49" s="35"/>
      <c r="QU49" s="35"/>
      <c r="QV49" s="35"/>
      <c r="QW49" s="35"/>
      <c r="QX49" s="35"/>
      <c r="QY49" s="35"/>
      <c r="QZ49" s="35"/>
      <c r="RA49" s="35"/>
      <c r="RB49" s="35"/>
      <c r="RC49" s="35"/>
      <c r="RD49" s="54"/>
      <c r="RE49" s="35"/>
      <c r="RF49" s="35"/>
      <c r="RG49" s="54"/>
      <c r="RI49" s="55">
        <v>4478660.25</v>
      </c>
      <c r="RJ49" s="35">
        <v>1734243.03</v>
      </c>
      <c r="RK49" s="35"/>
      <c r="RL49" s="35"/>
      <c r="RM49" s="35"/>
      <c r="RN49" s="35"/>
      <c r="RO49" s="35"/>
      <c r="RP49" s="35"/>
      <c r="RQ49" s="35"/>
      <c r="RR49" s="35"/>
      <c r="RS49" s="35"/>
      <c r="RT49" s="35">
        <v>0</v>
      </c>
      <c r="RU49" s="35">
        <v>0</v>
      </c>
      <c r="RV49" s="35">
        <v>151907.69</v>
      </c>
      <c r="RW49" s="35">
        <v>1734243.03</v>
      </c>
      <c r="RX49" s="35">
        <v>1582157.79</v>
      </c>
      <c r="RY49" s="35">
        <v>152085.24</v>
      </c>
      <c r="RZ49" s="35">
        <v>2896502.46</v>
      </c>
      <c r="SA49" s="35"/>
      <c r="SB49" s="35"/>
      <c r="SC49" s="54">
        <v>1734243.03</v>
      </c>
      <c r="SD49" s="35">
        <v>2917230.48</v>
      </c>
      <c r="SE49" s="35">
        <v>1093961.43</v>
      </c>
      <c r="SF49" s="54">
        <v>1823269.05</v>
      </c>
      <c r="SH49" s="55">
        <v>452507.12</v>
      </c>
      <c r="SI49" s="35">
        <v>175221.45</v>
      </c>
      <c r="SJ49" s="35"/>
      <c r="SK49" s="35"/>
      <c r="SL49" s="35"/>
      <c r="SM49" s="35"/>
      <c r="SN49" s="35"/>
      <c r="SO49" s="35"/>
      <c r="SP49" s="35"/>
      <c r="SQ49" s="35"/>
      <c r="SR49" s="35"/>
      <c r="SS49" s="35">
        <v>0</v>
      </c>
      <c r="ST49" s="35">
        <v>0</v>
      </c>
      <c r="SU49" s="35">
        <v>15348.19</v>
      </c>
      <c r="SV49" s="35">
        <v>175221.45</v>
      </c>
      <c r="SW49" s="35">
        <v>159855.32</v>
      </c>
      <c r="SX49" s="35">
        <v>15366.13</v>
      </c>
      <c r="SY49" s="35">
        <v>292651.8</v>
      </c>
      <c r="SZ49" s="35"/>
      <c r="TA49" s="35"/>
      <c r="TB49" s="54">
        <v>175221.45</v>
      </c>
      <c r="TC49" s="35">
        <v>294746.08</v>
      </c>
      <c r="TD49" s="35">
        <v>110529.78</v>
      </c>
      <c r="TE49" s="54">
        <v>184216.3</v>
      </c>
      <c r="TG49" s="55">
        <v>469911.24</v>
      </c>
      <c r="TH49" s="35">
        <v>181960.73</v>
      </c>
      <c r="TI49" s="35"/>
      <c r="TJ49" s="35"/>
      <c r="TK49" s="35"/>
      <c r="TL49" s="35"/>
      <c r="TM49" s="35"/>
      <c r="TN49" s="35"/>
      <c r="TO49" s="35"/>
      <c r="TP49" s="35"/>
      <c r="TQ49" s="35"/>
      <c r="TR49" s="35">
        <v>0</v>
      </c>
      <c r="TS49" s="35">
        <v>0</v>
      </c>
      <c r="TT49" s="35">
        <v>15938.5</v>
      </c>
      <c r="TU49" s="35">
        <v>181960.73</v>
      </c>
      <c r="TV49" s="35">
        <v>166003.6</v>
      </c>
      <c r="TW49" s="35">
        <v>15957.13</v>
      </c>
      <c r="TX49" s="35">
        <v>303907.64</v>
      </c>
      <c r="TY49" s="35"/>
      <c r="TZ49" s="35"/>
      <c r="UA49" s="54">
        <v>181960.73</v>
      </c>
      <c r="UB49" s="35">
        <v>306082.46999999997</v>
      </c>
      <c r="UC49" s="35">
        <v>114780.93</v>
      </c>
      <c r="UD49" s="54">
        <v>191301.55</v>
      </c>
      <c r="UF49" s="55">
        <v>266863.18</v>
      </c>
      <c r="UG49" s="35">
        <v>103335.72</v>
      </c>
      <c r="UH49" s="35"/>
      <c r="UI49" s="35"/>
      <c r="UJ49" s="35"/>
      <c r="UK49" s="35"/>
      <c r="UL49" s="35"/>
      <c r="UM49" s="35"/>
      <c r="UN49" s="35"/>
      <c r="UO49" s="35"/>
      <c r="UP49" s="35"/>
      <c r="UQ49" s="35">
        <v>0</v>
      </c>
      <c r="UR49" s="35">
        <v>0</v>
      </c>
      <c r="US49" s="35">
        <v>9051.49</v>
      </c>
      <c r="UT49" s="35">
        <v>103335.72</v>
      </c>
      <c r="UU49" s="35">
        <v>94273.65</v>
      </c>
      <c r="UV49" s="35">
        <v>9062.07</v>
      </c>
      <c r="UW49" s="35">
        <v>172589.52</v>
      </c>
      <c r="UX49" s="35"/>
      <c r="UY49" s="35"/>
      <c r="UZ49" s="54">
        <v>103335.72</v>
      </c>
      <c r="VA49" s="35">
        <v>173824.61</v>
      </c>
      <c r="VB49" s="35">
        <v>65184.23</v>
      </c>
      <c r="VC49" s="54">
        <v>108640.38</v>
      </c>
      <c r="VE49" s="55">
        <v>133431.59</v>
      </c>
      <c r="VF49" s="35">
        <v>51667.86</v>
      </c>
      <c r="VG49" s="35"/>
      <c r="VH49" s="35"/>
      <c r="VI49" s="35"/>
      <c r="VJ49" s="35"/>
      <c r="VK49" s="35"/>
      <c r="VL49" s="35"/>
      <c r="VM49" s="35"/>
      <c r="VN49" s="35"/>
      <c r="VO49" s="35"/>
      <c r="VP49" s="35">
        <v>0</v>
      </c>
      <c r="VQ49" s="35">
        <v>0</v>
      </c>
      <c r="VR49" s="35">
        <v>4525.75</v>
      </c>
      <c r="VS49" s="35">
        <v>51667.86</v>
      </c>
      <c r="VT49" s="35">
        <v>47136.83</v>
      </c>
      <c r="VU49" s="35">
        <v>4531.04</v>
      </c>
      <c r="VV49" s="35">
        <v>86294.76</v>
      </c>
      <c r="VW49" s="35"/>
      <c r="VX49" s="35"/>
      <c r="VY49" s="54">
        <v>51667.86</v>
      </c>
      <c r="VZ49" s="35">
        <v>86912.31</v>
      </c>
      <c r="WA49" s="35">
        <v>32592.12</v>
      </c>
      <c r="WB49" s="54">
        <v>54320.19</v>
      </c>
    </row>
    <row r="50" spans="1:600" x14ac:dyDescent="0.2">
      <c r="A50" s="56">
        <v>50586</v>
      </c>
      <c r="B50" s="55">
        <v>3751946.19</v>
      </c>
      <c r="C50" s="35">
        <v>2313821.6800000002</v>
      </c>
      <c r="D50" s="35"/>
      <c r="E50" s="35"/>
      <c r="F50" s="35"/>
      <c r="G50" s="35"/>
      <c r="H50" s="35"/>
      <c r="I50" s="35"/>
      <c r="J50" s="35"/>
      <c r="K50" s="35"/>
      <c r="L50" s="35"/>
      <c r="M50" s="35">
        <v>0</v>
      </c>
      <c r="N50" s="35">
        <v>0</v>
      </c>
      <c r="O50" s="35">
        <v>111154.25</v>
      </c>
      <c r="P50" s="35">
        <v>2313821.6800000002</v>
      </c>
      <c r="Q50" s="35">
        <v>2202420.27</v>
      </c>
      <c r="R50" s="35">
        <v>111401.41</v>
      </c>
      <c r="S50" s="35">
        <v>1549525.91</v>
      </c>
      <c r="T50" s="35"/>
      <c r="U50" s="35"/>
      <c r="V50" s="54">
        <v>2313821.6800000002</v>
      </c>
      <c r="W50" s="35">
        <v>2361747.48</v>
      </c>
      <c r="X50" s="35">
        <v>1417048.49</v>
      </c>
      <c r="Y50" s="54">
        <v>944698.99</v>
      </c>
      <c r="AA50" s="5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54"/>
      <c r="AV50" s="35"/>
      <c r="AW50" s="35"/>
      <c r="AX50" s="54"/>
      <c r="AZ50" s="5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54"/>
      <c r="BU50" s="35"/>
      <c r="BV50" s="35"/>
      <c r="BW50" s="54"/>
      <c r="BY50" s="5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54"/>
      <c r="CT50" s="35"/>
      <c r="CU50" s="35"/>
      <c r="CV50" s="54"/>
      <c r="CX50" s="5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54"/>
      <c r="DS50" s="35"/>
      <c r="DT50" s="35"/>
      <c r="DU50" s="54"/>
      <c r="DW50" s="5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54"/>
      <c r="ER50" s="35"/>
      <c r="ES50" s="35"/>
      <c r="ET50" s="54"/>
      <c r="EV50" s="5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54"/>
      <c r="FQ50" s="35"/>
      <c r="FR50" s="35"/>
      <c r="FS50" s="54"/>
      <c r="FU50" s="5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54"/>
      <c r="GP50" s="35"/>
      <c r="GQ50" s="35"/>
      <c r="GR50" s="54"/>
      <c r="GT50" s="5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54"/>
      <c r="HO50" s="35"/>
      <c r="HP50" s="35"/>
      <c r="HQ50" s="54"/>
      <c r="HS50" s="5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54"/>
      <c r="IN50" s="35"/>
      <c r="IO50" s="35"/>
      <c r="IP50" s="54"/>
      <c r="IR50" s="55"/>
      <c r="IS50" s="35"/>
      <c r="IT50" s="35"/>
      <c r="IU50" s="35"/>
      <c r="IV50" s="35"/>
      <c r="IW50" s="35"/>
      <c r="IX50" s="35"/>
      <c r="IY50" s="35"/>
      <c r="IZ50" s="35"/>
      <c r="JA50" s="35"/>
      <c r="JB50" s="35"/>
      <c r="JC50" s="35"/>
      <c r="JD50" s="35"/>
      <c r="JE50" s="35"/>
      <c r="JF50" s="35"/>
      <c r="JG50" s="35"/>
      <c r="JH50" s="35"/>
      <c r="JI50" s="35"/>
      <c r="JJ50" s="35"/>
      <c r="JK50" s="35"/>
      <c r="JL50" s="54"/>
      <c r="JM50" s="35"/>
      <c r="JN50" s="35"/>
      <c r="JO50" s="54"/>
      <c r="JQ50" s="55"/>
      <c r="JR50" s="35"/>
      <c r="JS50" s="35"/>
      <c r="JT50" s="35"/>
      <c r="JU50" s="35"/>
      <c r="JV50" s="35"/>
      <c r="JW50" s="35"/>
      <c r="JX50" s="35"/>
      <c r="JY50" s="35"/>
      <c r="JZ50" s="35"/>
      <c r="KA50" s="35"/>
      <c r="KB50" s="35"/>
      <c r="KC50" s="35"/>
      <c r="KD50" s="35"/>
      <c r="KE50" s="35"/>
      <c r="KF50" s="35"/>
      <c r="KG50" s="35"/>
      <c r="KH50" s="35"/>
      <c r="KI50" s="35"/>
      <c r="KJ50" s="35"/>
      <c r="KK50" s="54"/>
      <c r="KL50" s="35"/>
      <c r="KM50" s="35"/>
      <c r="KN50" s="54"/>
      <c r="KP50" s="55"/>
      <c r="KQ50" s="35"/>
      <c r="KR50" s="35"/>
      <c r="KS50" s="35"/>
      <c r="KT50" s="35"/>
      <c r="KU50" s="35"/>
      <c r="KV50" s="35"/>
      <c r="KW50" s="35"/>
      <c r="KX50" s="35"/>
      <c r="KY50" s="35"/>
      <c r="KZ50" s="35"/>
      <c r="LA50" s="35"/>
      <c r="LB50" s="35"/>
      <c r="LC50" s="35"/>
      <c r="LD50" s="35"/>
      <c r="LE50" s="35"/>
      <c r="LF50" s="35"/>
      <c r="LG50" s="35"/>
      <c r="LH50" s="35"/>
      <c r="LI50" s="35"/>
      <c r="LJ50" s="54"/>
      <c r="LK50" s="35"/>
      <c r="LL50" s="35"/>
      <c r="LM50" s="54"/>
      <c r="LO50" s="55"/>
      <c r="LP50" s="35"/>
      <c r="LQ50" s="35"/>
      <c r="LR50" s="35"/>
      <c r="LS50" s="35"/>
      <c r="LT50" s="35"/>
      <c r="LU50" s="35"/>
      <c r="LV50" s="35"/>
      <c r="LW50" s="35"/>
      <c r="LX50" s="35"/>
      <c r="LY50" s="35"/>
      <c r="LZ50" s="35"/>
      <c r="MA50" s="35"/>
      <c r="MB50" s="35"/>
      <c r="MC50" s="35"/>
      <c r="MD50" s="35"/>
      <c r="ME50" s="35"/>
      <c r="MF50" s="35"/>
      <c r="MG50" s="35"/>
      <c r="MH50" s="35"/>
      <c r="MI50" s="54"/>
      <c r="MJ50" s="35"/>
      <c r="MK50" s="35"/>
      <c r="ML50" s="54"/>
      <c r="MN50" s="55"/>
      <c r="MO50" s="35"/>
      <c r="MP50" s="35"/>
      <c r="MQ50" s="35"/>
      <c r="MR50" s="35"/>
      <c r="MS50" s="35"/>
      <c r="MT50" s="35"/>
      <c r="MU50" s="35"/>
      <c r="MV50" s="35"/>
      <c r="MW50" s="35"/>
      <c r="MX50" s="35"/>
      <c r="MY50" s="35"/>
      <c r="MZ50" s="35"/>
      <c r="NA50" s="35"/>
      <c r="NB50" s="35"/>
      <c r="NC50" s="35"/>
      <c r="ND50" s="35"/>
      <c r="NE50" s="35"/>
      <c r="NF50" s="35"/>
      <c r="NG50" s="35"/>
      <c r="NH50" s="54"/>
      <c r="NI50" s="35"/>
      <c r="NJ50" s="35"/>
      <c r="NK50" s="54"/>
      <c r="NM50" s="55"/>
      <c r="NN50" s="35"/>
      <c r="NO50" s="35"/>
      <c r="NP50" s="35"/>
      <c r="NQ50" s="35"/>
      <c r="NR50" s="35"/>
      <c r="NS50" s="35"/>
      <c r="NT50" s="35"/>
      <c r="NU50" s="35"/>
      <c r="NV50" s="35"/>
      <c r="NW50" s="35"/>
      <c r="NX50" s="35"/>
      <c r="NY50" s="35"/>
      <c r="NZ50" s="35"/>
      <c r="OA50" s="35"/>
      <c r="OB50" s="35"/>
      <c r="OC50" s="35"/>
      <c r="OD50" s="35"/>
      <c r="OE50" s="35"/>
      <c r="OF50" s="35"/>
      <c r="OG50" s="54"/>
      <c r="OH50" s="35"/>
      <c r="OI50" s="35"/>
      <c r="OJ50" s="54"/>
      <c r="OL50" s="55"/>
      <c r="OM50" s="35"/>
      <c r="ON50" s="35"/>
      <c r="OO50" s="35"/>
      <c r="OP50" s="35"/>
      <c r="OQ50" s="35"/>
      <c r="OR50" s="35"/>
      <c r="OS50" s="35"/>
      <c r="OT50" s="35"/>
      <c r="OU50" s="35"/>
      <c r="OV50" s="35"/>
      <c r="OW50" s="35"/>
      <c r="OX50" s="35"/>
      <c r="OY50" s="35"/>
      <c r="OZ50" s="35"/>
      <c r="PA50" s="35"/>
      <c r="PB50" s="35"/>
      <c r="PC50" s="35"/>
      <c r="PD50" s="35"/>
      <c r="PE50" s="35"/>
      <c r="PF50" s="54"/>
      <c r="PG50" s="35"/>
      <c r="PH50" s="35"/>
      <c r="PI50" s="54"/>
      <c r="PK50" s="55"/>
      <c r="PL50" s="35"/>
      <c r="PM50" s="35"/>
      <c r="PN50" s="35"/>
      <c r="PO50" s="35"/>
      <c r="PP50" s="35"/>
      <c r="PQ50" s="35"/>
      <c r="PR50" s="35"/>
      <c r="PS50" s="35"/>
      <c r="PT50" s="35"/>
      <c r="PU50" s="35"/>
      <c r="PV50" s="35"/>
      <c r="PW50" s="35"/>
      <c r="PX50" s="35"/>
      <c r="PY50" s="35"/>
      <c r="PZ50" s="35"/>
      <c r="QA50" s="35"/>
      <c r="QB50" s="35"/>
      <c r="QC50" s="35"/>
      <c r="QD50" s="35"/>
      <c r="QE50" s="54"/>
      <c r="QF50" s="35"/>
      <c r="QG50" s="35"/>
      <c r="QH50" s="54"/>
      <c r="QJ50" s="55"/>
      <c r="QK50" s="35"/>
      <c r="QL50" s="35"/>
      <c r="QM50" s="35"/>
      <c r="QN50" s="35"/>
      <c r="QO50" s="35"/>
      <c r="QP50" s="35"/>
      <c r="QQ50" s="35"/>
      <c r="QR50" s="35"/>
      <c r="QS50" s="35"/>
      <c r="QT50" s="35"/>
      <c r="QU50" s="35"/>
      <c r="QV50" s="35"/>
      <c r="QW50" s="35"/>
      <c r="QX50" s="35"/>
      <c r="QY50" s="35"/>
      <c r="QZ50" s="35"/>
      <c r="RA50" s="35"/>
      <c r="RB50" s="35"/>
      <c r="RC50" s="35"/>
      <c r="RD50" s="54"/>
      <c r="RE50" s="35"/>
      <c r="RF50" s="35"/>
      <c r="RG50" s="54"/>
      <c r="RI50" s="55">
        <v>2896502.46</v>
      </c>
      <c r="RJ50" s="35">
        <v>1786270.34</v>
      </c>
      <c r="RK50" s="35"/>
      <c r="RL50" s="35"/>
      <c r="RM50" s="35"/>
      <c r="RN50" s="35"/>
      <c r="RO50" s="35"/>
      <c r="RP50" s="35"/>
      <c r="RQ50" s="35"/>
      <c r="RR50" s="35"/>
      <c r="RS50" s="35"/>
      <c r="RT50" s="35">
        <v>0</v>
      </c>
      <c r="RU50" s="35">
        <v>0</v>
      </c>
      <c r="RV50" s="35">
        <v>85811.08</v>
      </c>
      <c r="RW50" s="35">
        <v>1786270.34</v>
      </c>
      <c r="RX50" s="35">
        <v>1700268.45</v>
      </c>
      <c r="RY50" s="35">
        <v>86001.89</v>
      </c>
      <c r="RZ50" s="35">
        <v>1196234</v>
      </c>
      <c r="SA50" s="35"/>
      <c r="SB50" s="35"/>
      <c r="SC50" s="54">
        <v>1786270.34</v>
      </c>
      <c r="SD50" s="35">
        <v>1823269.05</v>
      </c>
      <c r="SE50" s="35">
        <v>1093961.43</v>
      </c>
      <c r="SF50" s="54">
        <v>729307.62</v>
      </c>
      <c r="SH50" s="55">
        <v>292651.8</v>
      </c>
      <c r="SI50" s="35">
        <v>180478.09</v>
      </c>
      <c r="SJ50" s="35"/>
      <c r="SK50" s="35"/>
      <c r="SL50" s="35"/>
      <c r="SM50" s="35"/>
      <c r="SN50" s="35"/>
      <c r="SO50" s="35"/>
      <c r="SP50" s="35"/>
      <c r="SQ50" s="35"/>
      <c r="SR50" s="35"/>
      <c r="SS50" s="35">
        <v>0</v>
      </c>
      <c r="ST50" s="35">
        <v>0</v>
      </c>
      <c r="SU50" s="35">
        <v>8670.0300000000007</v>
      </c>
      <c r="SV50" s="35">
        <v>180478.09</v>
      </c>
      <c r="SW50" s="35">
        <v>171788.78</v>
      </c>
      <c r="SX50" s="35">
        <v>8689.31</v>
      </c>
      <c r="SY50" s="35">
        <v>120863.02</v>
      </c>
      <c r="SZ50" s="35"/>
      <c r="TA50" s="35"/>
      <c r="TB50" s="54">
        <v>180478.09</v>
      </c>
      <c r="TC50" s="35">
        <v>184216.3</v>
      </c>
      <c r="TD50" s="35">
        <v>110529.78</v>
      </c>
      <c r="TE50" s="54">
        <v>73686.52</v>
      </c>
      <c r="TG50" s="55">
        <v>303907.64</v>
      </c>
      <c r="TH50" s="35">
        <v>187419.56</v>
      </c>
      <c r="TI50" s="35"/>
      <c r="TJ50" s="35"/>
      <c r="TK50" s="35"/>
      <c r="TL50" s="35"/>
      <c r="TM50" s="35"/>
      <c r="TN50" s="35"/>
      <c r="TO50" s="35"/>
      <c r="TP50" s="35"/>
      <c r="TQ50" s="35"/>
      <c r="TR50" s="35">
        <v>0</v>
      </c>
      <c r="TS50" s="35">
        <v>0</v>
      </c>
      <c r="TT50" s="35">
        <v>9003.49</v>
      </c>
      <c r="TU50" s="35">
        <v>187419.56</v>
      </c>
      <c r="TV50" s="35">
        <v>178396.04</v>
      </c>
      <c r="TW50" s="35">
        <v>9023.51</v>
      </c>
      <c r="TX50" s="35">
        <v>125511.6</v>
      </c>
      <c r="TY50" s="35"/>
      <c r="TZ50" s="35"/>
      <c r="UA50" s="54">
        <v>187419.56</v>
      </c>
      <c r="UB50" s="35">
        <v>191301.55</v>
      </c>
      <c r="UC50" s="35">
        <v>114780.93</v>
      </c>
      <c r="UD50" s="54">
        <v>76520.62</v>
      </c>
      <c r="UF50" s="55">
        <v>172589.52</v>
      </c>
      <c r="UG50" s="35">
        <v>106435.8</v>
      </c>
      <c r="UH50" s="35"/>
      <c r="UI50" s="35"/>
      <c r="UJ50" s="35"/>
      <c r="UK50" s="35"/>
      <c r="UL50" s="35"/>
      <c r="UM50" s="35"/>
      <c r="UN50" s="35"/>
      <c r="UO50" s="35"/>
      <c r="UP50" s="35"/>
      <c r="UQ50" s="35">
        <v>0</v>
      </c>
      <c r="UR50" s="35">
        <v>0</v>
      </c>
      <c r="US50" s="35">
        <v>5113.1000000000004</v>
      </c>
      <c r="UT50" s="35">
        <v>106435.8</v>
      </c>
      <c r="UU50" s="35">
        <v>101311.33</v>
      </c>
      <c r="UV50" s="35">
        <v>5124.46</v>
      </c>
      <c r="UW50" s="35">
        <v>71278.19</v>
      </c>
      <c r="UX50" s="35"/>
      <c r="UY50" s="35"/>
      <c r="UZ50" s="54">
        <v>106435.8</v>
      </c>
      <c r="VA50" s="35">
        <v>108640.38</v>
      </c>
      <c r="VB50" s="35">
        <v>65184.23</v>
      </c>
      <c r="VC50" s="54">
        <v>43456.15</v>
      </c>
      <c r="VE50" s="55">
        <v>86294.76</v>
      </c>
      <c r="VF50" s="35">
        <v>53217.9</v>
      </c>
      <c r="VG50" s="35"/>
      <c r="VH50" s="35"/>
      <c r="VI50" s="35"/>
      <c r="VJ50" s="35"/>
      <c r="VK50" s="35"/>
      <c r="VL50" s="35"/>
      <c r="VM50" s="35"/>
      <c r="VN50" s="35"/>
      <c r="VO50" s="35"/>
      <c r="VP50" s="35">
        <v>0</v>
      </c>
      <c r="VQ50" s="35">
        <v>0</v>
      </c>
      <c r="VR50" s="35">
        <v>2556.5500000000002</v>
      </c>
      <c r="VS50" s="35">
        <v>53217.9</v>
      </c>
      <c r="VT50" s="35">
        <v>50655.67</v>
      </c>
      <c r="VU50" s="35">
        <v>2562.23</v>
      </c>
      <c r="VV50" s="35">
        <v>35639.1</v>
      </c>
      <c r="VW50" s="35"/>
      <c r="VX50" s="35"/>
      <c r="VY50" s="54">
        <v>53217.9</v>
      </c>
      <c r="VZ50" s="35">
        <v>54320.19</v>
      </c>
      <c r="WA50" s="35">
        <v>32592.12</v>
      </c>
      <c r="WB50" s="54">
        <v>21728.080000000002</v>
      </c>
    </row>
    <row r="51" spans="1:600" x14ac:dyDescent="0.2">
      <c r="A51" s="56">
        <v>50951</v>
      </c>
      <c r="B51" s="55">
        <v>1549525.91</v>
      </c>
      <c r="C51" s="35">
        <v>1573093.28</v>
      </c>
      <c r="D51" s="35"/>
      <c r="E51" s="35"/>
      <c r="F51" s="35"/>
      <c r="G51" s="35"/>
      <c r="H51" s="35"/>
      <c r="I51" s="35"/>
      <c r="J51" s="35"/>
      <c r="K51" s="35"/>
      <c r="L51" s="35"/>
      <c r="M51" s="35">
        <v>0</v>
      </c>
      <c r="N51" s="35">
        <v>0</v>
      </c>
      <c r="O51" s="35">
        <v>23393.48</v>
      </c>
      <c r="P51" s="35">
        <v>1573093.28</v>
      </c>
      <c r="Q51" s="35">
        <v>1549525.91</v>
      </c>
      <c r="R51" s="35">
        <v>23567.37</v>
      </c>
      <c r="S51" s="35">
        <v>0</v>
      </c>
      <c r="T51" s="35"/>
      <c r="U51" s="35"/>
      <c r="V51" s="54">
        <v>1573093.28</v>
      </c>
      <c r="W51" s="35">
        <v>944698.99</v>
      </c>
      <c r="X51" s="35">
        <v>944698.99</v>
      </c>
      <c r="Y51" s="54">
        <v>0</v>
      </c>
      <c r="AA51" s="5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54"/>
      <c r="AV51" s="35"/>
      <c r="AW51" s="35"/>
      <c r="AX51" s="54"/>
      <c r="AZ51" s="5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54"/>
      <c r="BU51" s="35"/>
      <c r="BV51" s="35"/>
      <c r="BW51" s="54"/>
      <c r="BY51" s="5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54"/>
      <c r="CT51" s="35"/>
      <c r="CU51" s="35"/>
      <c r="CV51" s="54"/>
      <c r="CX51" s="5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54"/>
      <c r="DS51" s="35"/>
      <c r="DT51" s="35"/>
      <c r="DU51" s="54"/>
      <c r="DW51" s="5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54"/>
      <c r="ER51" s="35"/>
      <c r="ES51" s="35"/>
      <c r="ET51" s="54"/>
      <c r="EV51" s="5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54"/>
      <c r="FQ51" s="35"/>
      <c r="FR51" s="35"/>
      <c r="FS51" s="54"/>
      <c r="FU51" s="5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54"/>
      <c r="GP51" s="35"/>
      <c r="GQ51" s="35"/>
      <c r="GR51" s="54"/>
      <c r="GT51" s="5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54"/>
      <c r="HO51" s="35"/>
      <c r="HP51" s="35"/>
      <c r="HQ51" s="54"/>
      <c r="HS51" s="5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54"/>
      <c r="IN51" s="35"/>
      <c r="IO51" s="35"/>
      <c r="IP51" s="54"/>
      <c r="IR51" s="55"/>
      <c r="IS51" s="35"/>
      <c r="IT51" s="35"/>
      <c r="IU51" s="35"/>
      <c r="IV51" s="35"/>
      <c r="IW51" s="35"/>
      <c r="IX51" s="35"/>
      <c r="IY51" s="35"/>
      <c r="IZ51" s="35"/>
      <c r="JA51" s="35"/>
      <c r="JB51" s="35"/>
      <c r="JC51" s="35"/>
      <c r="JD51" s="35"/>
      <c r="JE51" s="35"/>
      <c r="JF51" s="35"/>
      <c r="JG51" s="35"/>
      <c r="JH51" s="35"/>
      <c r="JI51" s="35"/>
      <c r="JJ51" s="35"/>
      <c r="JK51" s="35"/>
      <c r="JL51" s="54"/>
      <c r="JM51" s="35"/>
      <c r="JN51" s="35"/>
      <c r="JO51" s="54"/>
      <c r="JQ51" s="55"/>
      <c r="JR51" s="35"/>
      <c r="JS51" s="35"/>
      <c r="JT51" s="35"/>
      <c r="JU51" s="35"/>
      <c r="JV51" s="35"/>
      <c r="JW51" s="35"/>
      <c r="JX51" s="35"/>
      <c r="JY51" s="35"/>
      <c r="JZ51" s="35"/>
      <c r="KA51" s="35"/>
      <c r="KB51" s="35"/>
      <c r="KC51" s="35"/>
      <c r="KD51" s="35"/>
      <c r="KE51" s="35"/>
      <c r="KF51" s="35"/>
      <c r="KG51" s="35"/>
      <c r="KH51" s="35"/>
      <c r="KI51" s="35"/>
      <c r="KJ51" s="35"/>
      <c r="KK51" s="54"/>
      <c r="KL51" s="35"/>
      <c r="KM51" s="35"/>
      <c r="KN51" s="54"/>
      <c r="KP51" s="55"/>
      <c r="KQ51" s="35"/>
      <c r="KR51" s="35"/>
      <c r="KS51" s="35"/>
      <c r="KT51" s="35"/>
      <c r="KU51" s="35"/>
      <c r="KV51" s="35"/>
      <c r="KW51" s="35"/>
      <c r="KX51" s="35"/>
      <c r="KY51" s="35"/>
      <c r="KZ51" s="35"/>
      <c r="LA51" s="35"/>
      <c r="LB51" s="35"/>
      <c r="LC51" s="35"/>
      <c r="LD51" s="35"/>
      <c r="LE51" s="35"/>
      <c r="LF51" s="35"/>
      <c r="LG51" s="35"/>
      <c r="LH51" s="35"/>
      <c r="LI51" s="35"/>
      <c r="LJ51" s="54"/>
      <c r="LK51" s="35"/>
      <c r="LL51" s="35"/>
      <c r="LM51" s="54"/>
      <c r="LO51" s="55"/>
      <c r="LP51" s="35"/>
      <c r="LQ51" s="35"/>
      <c r="LR51" s="35"/>
      <c r="LS51" s="35"/>
      <c r="LT51" s="35"/>
      <c r="LU51" s="35"/>
      <c r="LV51" s="35"/>
      <c r="LW51" s="35"/>
      <c r="LX51" s="35"/>
      <c r="LY51" s="35"/>
      <c r="LZ51" s="35"/>
      <c r="MA51" s="35"/>
      <c r="MB51" s="35"/>
      <c r="MC51" s="35"/>
      <c r="MD51" s="35"/>
      <c r="ME51" s="35"/>
      <c r="MF51" s="35"/>
      <c r="MG51" s="35"/>
      <c r="MH51" s="35"/>
      <c r="MI51" s="54"/>
      <c r="MJ51" s="35"/>
      <c r="MK51" s="35"/>
      <c r="ML51" s="54"/>
      <c r="MN51" s="55"/>
      <c r="MO51" s="35"/>
      <c r="MP51" s="35"/>
      <c r="MQ51" s="35"/>
      <c r="MR51" s="35"/>
      <c r="MS51" s="35"/>
      <c r="MT51" s="35"/>
      <c r="MU51" s="35"/>
      <c r="MV51" s="35"/>
      <c r="MW51" s="35"/>
      <c r="MX51" s="35"/>
      <c r="MY51" s="35"/>
      <c r="MZ51" s="35"/>
      <c r="NA51" s="35"/>
      <c r="NB51" s="35"/>
      <c r="NC51" s="35"/>
      <c r="ND51" s="35"/>
      <c r="NE51" s="35"/>
      <c r="NF51" s="35"/>
      <c r="NG51" s="35"/>
      <c r="NH51" s="54"/>
      <c r="NI51" s="35"/>
      <c r="NJ51" s="35"/>
      <c r="NK51" s="54"/>
      <c r="NM51" s="55"/>
      <c r="NN51" s="35"/>
      <c r="NO51" s="35"/>
      <c r="NP51" s="35"/>
      <c r="NQ51" s="35"/>
      <c r="NR51" s="35"/>
      <c r="NS51" s="35"/>
      <c r="NT51" s="35"/>
      <c r="NU51" s="35"/>
      <c r="NV51" s="35"/>
      <c r="NW51" s="35"/>
      <c r="NX51" s="35"/>
      <c r="NY51" s="35"/>
      <c r="NZ51" s="35"/>
      <c r="OA51" s="35"/>
      <c r="OB51" s="35"/>
      <c r="OC51" s="35"/>
      <c r="OD51" s="35"/>
      <c r="OE51" s="35"/>
      <c r="OF51" s="35"/>
      <c r="OG51" s="54"/>
      <c r="OH51" s="35"/>
      <c r="OI51" s="35"/>
      <c r="OJ51" s="54"/>
      <c r="OL51" s="55"/>
      <c r="OM51" s="35"/>
      <c r="ON51" s="35"/>
      <c r="OO51" s="35"/>
      <c r="OP51" s="35"/>
      <c r="OQ51" s="35"/>
      <c r="OR51" s="35"/>
      <c r="OS51" s="35"/>
      <c r="OT51" s="35"/>
      <c r="OU51" s="35"/>
      <c r="OV51" s="35"/>
      <c r="OW51" s="35"/>
      <c r="OX51" s="35"/>
      <c r="OY51" s="35"/>
      <c r="OZ51" s="35"/>
      <c r="PA51" s="35"/>
      <c r="PB51" s="35"/>
      <c r="PC51" s="35"/>
      <c r="PD51" s="35"/>
      <c r="PE51" s="35"/>
      <c r="PF51" s="54"/>
      <c r="PG51" s="35"/>
      <c r="PH51" s="35"/>
      <c r="PI51" s="54"/>
      <c r="PK51" s="55"/>
      <c r="PL51" s="35"/>
      <c r="PM51" s="35"/>
      <c r="PN51" s="35"/>
      <c r="PO51" s="35"/>
      <c r="PP51" s="35"/>
      <c r="PQ51" s="35"/>
      <c r="PR51" s="35"/>
      <c r="PS51" s="35"/>
      <c r="PT51" s="35"/>
      <c r="PU51" s="35"/>
      <c r="PV51" s="35"/>
      <c r="PW51" s="35"/>
      <c r="PX51" s="35"/>
      <c r="PY51" s="35"/>
      <c r="PZ51" s="35"/>
      <c r="QA51" s="35"/>
      <c r="QB51" s="35"/>
      <c r="QC51" s="35"/>
      <c r="QD51" s="35"/>
      <c r="QE51" s="54"/>
      <c r="QF51" s="35"/>
      <c r="QG51" s="35"/>
      <c r="QH51" s="54"/>
      <c r="QJ51" s="55"/>
      <c r="QK51" s="35"/>
      <c r="QL51" s="35"/>
      <c r="QM51" s="35"/>
      <c r="QN51" s="35"/>
      <c r="QO51" s="35"/>
      <c r="QP51" s="35"/>
      <c r="QQ51" s="35"/>
      <c r="QR51" s="35"/>
      <c r="QS51" s="35"/>
      <c r="QT51" s="35"/>
      <c r="QU51" s="35"/>
      <c r="QV51" s="35"/>
      <c r="QW51" s="35"/>
      <c r="QX51" s="35"/>
      <c r="QY51" s="35"/>
      <c r="QZ51" s="35"/>
      <c r="RA51" s="35"/>
      <c r="RB51" s="35"/>
      <c r="RC51" s="35"/>
      <c r="RD51" s="54"/>
      <c r="RE51" s="35"/>
      <c r="RF51" s="35"/>
      <c r="RG51" s="54"/>
      <c r="RI51" s="55">
        <v>1196234</v>
      </c>
      <c r="RJ51" s="35">
        <v>1214428.01</v>
      </c>
      <c r="RK51" s="35"/>
      <c r="RL51" s="35"/>
      <c r="RM51" s="35"/>
      <c r="RN51" s="35"/>
      <c r="RO51" s="35"/>
      <c r="RP51" s="35"/>
      <c r="RQ51" s="35"/>
      <c r="RR51" s="35"/>
      <c r="RS51" s="35"/>
      <c r="RT51" s="35">
        <v>0</v>
      </c>
      <c r="RU51" s="35">
        <v>0</v>
      </c>
      <c r="RV51" s="35">
        <v>18059.759999999998</v>
      </c>
      <c r="RW51" s="35">
        <v>1214428.01</v>
      </c>
      <c r="RX51" s="35">
        <v>1196234</v>
      </c>
      <c r="RY51" s="35">
        <v>18194.009999999998</v>
      </c>
      <c r="RZ51" s="35">
        <v>0</v>
      </c>
      <c r="SA51" s="35"/>
      <c r="SB51" s="35"/>
      <c r="SC51" s="54">
        <v>1214428.01</v>
      </c>
      <c r="SD51" s="35">
        <v>729307.62</v>
      </c>
      <c r="SE51" s="35">
        <v>729307.62</v>
      </c>
      <c r="SF51" s="54">
        <v>0</v>
      </c>
      <c r="SH51" s="55">
        <v>120863.02</v>
      </c>
      <c r="SI51" s="35">
        <v>122701.28</v>
      </c>
      <c r="SJ51" s="35"/>
      <c r="SK51" s="35"/>
      <c r="SL51" s="35"/>
      <c r="SM51" s="35"/>
      <c r="SN51" s="35"/>
      <c r="SO51" s="35"/>
      <c r="SP51" s="35"/>
      <c r="SQ51" s="35"/>
      <c r="SR51" s="35"/>
      <c r="SS51" s="35">
        <v>0</v>
      </c>
      <c r="ST51" s="35">
        <v>0</v>
      </c>
      <c r="SU51" s="35">
        <v>1824.69</v>
      </c>
      <c r="SV51" s="35">
        <v>122701.28</v>
      </c>
      <c r="SW51" s="35">
        <v>120863.02</v>
      </c>
      <c r="SX51" s="35">
        <v>1838.25</v>
      </c>
      <c r="SY51" s="35">
        <v>0</v>
      </c>
      <c r="SZ51" s="35"/>
      <c r="TA51" s="35"/>
      <c r="TB51" s="54">
        <v>122701.28</v>
      </c>
      <c r="TC51" s="35">
        <v>73686.52</v>
      </c>
      <c r="TD51" s="35">
        <v>73686.52</v>
      </c>
      <c r="TE51" s="54">
        <v>0</v>
      </c>
      <c r="TG51" s="55">
        <v>125511.6</v>
      </c>
      <c r="TH51" s="35">
        <v>127420.56</v>
      </c>
      <c r="TI51" s="35"/>
      <c r="TJ51" s="35"/>
      <c r="TK51" s="35"/>
      <c r="TL51" s="35"/>
      <c r="TM51" s="35"/>
      <c r="TN51" s="35"/>
      <c r="TO51" s="35"/>
      <c r="TP51" s="35"/>
      <c r="TQ51" s="35"/>
      <c r="TR51" s="35">
        <v>0</v>
      </c>
      <c r="TS51" s="35">
        <v>0</v>
      </c>
      <c r="TT51" s="35">
        <v>1894.87</v>
      </c>
      <c r="TU51" s="35">
        <v>127420.56</v>
      </c>
      <c r="TV51" s="35">
        <v>125511.6</v>
      </c>
      <c r="TW51" s="35">
        <v>1908.96</v>
      </c>
      <c r="TX51" s="35">
        <v>0</v>
      </c>
      <c r="TY51" s="35"/>
      <c r="TZ51" s="35"/>
      <c r="UA51" s="54">
        <v>127420.56</v>
      </c>
      <c r="UB51" s="35">
        <v>76520.62</v>
      </c>
      <c r="UC51" s="35">
        <v>76520.62</v>
      </c>
      <c r="UD51" s="54">
        <v>0</v>
      </c>
      <c r="UF51" s="55">
        <v>71278.19</v>
      </c>
      <c r="UG51" s="35">
        <v>72362.289999999994</v>
      </c>
      <c r="UH51" s="35"/>
      <c r="UI51" s="35"/>
      <c r="UJ51" s="35"/>
      <c r="UK51" s="35"/>
      <c r="UL51" s="35"/>
      <c r="UM51" s="35"/>
      <c r="UN51" s="35"/>
      <c r="UO51" s="35"/>
      <c r="UP51" s="35"/>
      <c r="UQ51" s="35">
        <v>0</v>
      </c>
      <c r="UR51" s="35">
        <v>0</v>
      </c>
      <c r="US51" s="35">
        <v>1076.0999999999999</v>
      </c>
      <c r="UT51" s="35">
        <v>72362.289999999994</v>
      </c>
      <c r="UU51" s="35">
        <v>71278.19</v>
      </c>
      <c r="UV51" s="35">
        <v>1084.0999999999999</v>
      </c>
      <c r="UW51" s="35">
        <v>0</v>
      </c>
      <c r="UX51" s="35"/>
      <c r="UY51" s="35"/>
      <c r="UZ51" s="54">
        <v>72362.289999999994</v>
      </c>
      <c r="VA51" s="35">
        <v>43456.15</v>
      </c>
      <c r="VB51" s="35">
        <v>43456.15</v>
      </c>
      <c r="VC51" s="54">
        <v>0</v>
      </c>
      <c r="VE51" s="55">
        <v>35639.1</v>
      </c>
      <c r="VF51" s="35">
        <v>36181.15</v>
      </c>
      <c r="VG51" s="35"/>
      <c r="VH51" s="35"/>
      <c r="VI51" s="35"/>
      <c r="VJ51" s="35"/>
      <c r="VK51" s="35"/>
      <c r="VL51" s="35"/>
      <c r="VM51" s="35"/>
      <c r="VN51" s="35"/>
      <c r="VO51" s="35"/>
      <c r="VP51" s="35">
        <v>0</v>
      </c>
      <c r="VQ51" s="35">
        <v>0</v>
      </c>
      <c r="VR51" s="35">
        <v>538.04999999999995</v>
      </c>
      <c r="VS51" s="35">
        <v>36181.15</v>
      </c>
      <c r="VT51" s="35">
        <v>35639.1</v>
      </c>
      <c r="VU51" s="35">
        <v>542.04999999999995</v>
      </c>
      <c r="VV51" s="35">
        <v>0</v>
      </c>
      <c r="VW51" s="35"/>
      <c r="VX51" s="35"/>
      <c r="VY51" s="54">
        <v>36181.15</v>
      </c>
      <c r="VZ51" s="35">
        <v>21728.080000000002</v>
      </c>
      <c r="WA51" s="35">
        <v>21728.080000000002</v>
      </c>
      <c r="WB51" s="54">
        <v>0</v>
      </c>
    </row>
    <row r="52" spans="1:600" ht="15" x14ac:dyDescent="0.25">
      <c r="A52" s="53" t="s">
        <v>179</v>
      </c>
      <c r="B52" s="51"/>
      <c r="C52" s="50">
        <f t="shared" ref="C52:L52" si="0">SUM(C34:C51)</f>
        <v>38253129.409999996</v>
      </c>
      <c r="D52" s="50">
        <f t="shared" si="0"/>
        <v>0</v>
      </c>
      <c r="E52" s="50">
        <f t="shared" si="0"/>
        <v>0</v>
      </c>
      <c r="F52" s="50">
        <f t="shared" si="0"/>
        <v>0</v>
      </c>
      <c r="G52" s="50">
        <f t="shared" si="0"/>
        <v>0</v>
      </c>
      <c r="H52" s="50">
        <f t="shared" si="0"/>
        <v>0</v>
      </c>
      <c r="I52" s="50">
        <f t="shared" si="0"/>
        <v>0</v>
      </c>
      <c r="J52" s="50">
        <f t="shared" si="0"/>
        <v>0</v>
      </c>
      <c r="K52" s="50">
        <f t="shared" si="0"/>
        <v>0</v>
      </c>
      <c r="L52" s="50">
        <f t="shared" si="0"/>
        <v>0</v>
      </c>
      <c r="M52" s="51"/>
      <c r="N52" s="51"/>
      <c r="O52" s="51"/>
      <c r="P52" s="50">
        <f>SUM(P34:P51)</f>
        <v>38253129.409999996</v>
      </c>
      <c r="Q52" s="50">
        <f>SUM(Q34:Q51)</f>
        <v>29495597.09</v>
      </c>
      <c r="R52" s="50">
        <f>SUM(R34:R51)</f>
        <v>8757532.3199999984</v>
      </c>
      <c r="S52" s="51"/>
      <c r="T52" s="50">
        <f>SUM(T34:T51)</f>
        <v>0</v>
      </c>
      <c r="U52" s="50">
        <f>SUM(U34:U51)</f>
        <v>0</v>
      </c>
      <c r="V52" s="52">
        <f>SUM(V34:V51)</f>
        <v>38253129.409999996</v>
      </c>
      <c r="W52" s="51"/>
      <c r="X52" s="50">
        <f>SUM(X34:X51)</f>
        <v>29495597.109999996</v>
      </c>
      <c r="Y52" s="49"/>
      <c r="AA52" s="51"/>
      <c r="AB52" s="50">
        <f t="shared" ref="AB52:AK52" si="1">SUM(AB34:AB51)</f>
        <v>930217.99</v>
      </c>
      <c r="AC52" s="50">
        <f t="shared" si="1"/>
        <v>0</v>
      </c>
      <c r="AD52" s="50">
        <f t="shared" si="1"/>
        <v>0</v>
      </c>
      <c r="AE52" s="50">
        <f t="shared" si="1"/>
        <v>0</v>
      </c>
      <c r="AF52" s="50">
        <f t="shared" si="1"/>
        <v>0</v>
      </c>
      <c r="AG52" s="50">
        <f t="shared" si="1"/>
        <v>0</v>
      </c>
      <c r="AH52" s="50">
        <f t="shared" si="1"/>
        <v>0</v>
      </c>
      <c r="AI52" s="50">
        <f t="shared" si="1"/>
        <v>0</v>
      </c>
      <c r="AJ52" s="50">
        <f t="shared" si="1"/>
        <v>0</v>
      </c>
      <c r="AK52" s="50">
        <f t="shared" si="1"/>
        <v>0</v>
      </c>
      <c r="AL52" s="51"/>
      <c r="AM52" s="51"/>
      <c r="AN52" s="51"/>
      <c r="AO52" s="50">
        <f>SUM(AO34:AO51)</f>
        <v>930217.99</v>
      </c>
      <c r="AP52" s="50">
        <f>SUM(AP34:AP51)</f>
        <v>926092.80999999994</v>
      </c>
      <c r="AQ52" s="50">
        <f>SUM(AQ34:AQ51)</f>
        <v>4125.18</v>
      </c>
      <c r="AR52" s="51"/>
      <c r="AS52" s="50">
        <f>SUM(AS34:AS51)</f>
        <v>0</v>
      </c>
      <c r="AT52" s="50">
        <f>SUM(AT34:AT51)</f>
        <v>0</v>
      </c>
      <c r="AU52" s="52">
        <f>SUM(AU34:AU51)</f>
        <v>930217.99</v>
      </c>
      <c r="AV52" s="51"/>
      <c r="AW52" s="50">
        <f>SUM(AW34:AW51)</f>
        <v>926092.81</v>
      </c>
      <c r="AX52" s="49"/>
      <c r="AZ52" s="51"/>
      <c r="BA52" s="50">
        <f t="shared" ref="BA52:BJ52" si="2">SUM(BA34:BA51)</f>
        <v>163738.20000000001</v>
      </c>
      <c r="BB52" s="50">
        <f t="shared" si="2"/>
        <v>0</v>
      </c>
      <c r="BC52" s="50">
        <f t="shared" si="2"/>
        <v>0</v>
      </c>
      <c r="BD52" s="50">
        <f t="shared" si="2"/>
        <v>0</v>
      </c>
      <c r="BE52" s="50">
        <f t="shared" si="2"/>
        <v>0</v>
      </c>
      <c r="BF52" s="50">
        <f t="shared" si="2"/>
        <v>0</v>
      </c>
      <c r="BG52" s="50">
        <f t="shared" si="2"/>
        <v>0</v>
      </c>
      <c r="BH52" s="50">
        <f t="shared" si="2"/>
        <v>0</v>
      </c>
      <c r="BI52" s="50">
        <f t="shared" si="2"/>
        <v>0</v>
      </c>
      <c r="BJ52" s="50">
        <f t="shared" si="2"/>
        <v>0</v>
      </c>
      <c r="BK52" s="51"/>
      <c r="BL52" s="51"/>
      <c r="BM52" s="51"/>
      <c r="BN52" s="50">
        <f>SUM(BN34:BN51)</f>
        <v>163738.20000000001</v>
      </c>
      <c r="BO52" s="50">
        <f>SUM(BO34:BO51)</f>
        <v>151685.90000000002</v>
      </c>
      <c r="BP52" s="50">
        <f>SUM(BP34:BP51)</f>
        <v>12052.299999999997</v>
      </c>
      <c r="BQ52" s="51"/>
      <c r="BR52" s="50">
        <f>SUM(BR34:BR51)</f>
        <v>0</v>
      </c>
      <c r="BS52" s="50">
        <f>SUM(BS34:BS51)</f>
        <v>0</v>
      </c>
      <c r="BT52" s="52">
        <f>SUM(BT34:BT51)</f>
        <v>163738.20000000001</v>
      </c>
      <c r="BU52" s="51"/>
      <c r="BV52" s="50">
        <f>SUM(BV34:BV51)</f>
        <v>151685.94000000003</v>
      </c>
      <c r="BW52" s="49"/>
      <c r="BY52" s="51"/>
      <c r="BZ52" s="50">
        <f t="shared" ref="BZ52:CI52" si="3">SUM(BZ34:BZ51)</f>
        <v>698041.79999999993</v>
      </c>
      <c r="CA52" s="50">
        <f t="shared" si="3"/>
        <v>0</v>
      </c>
      <c r="CB52" s="50">
        <f t="shared" si="3"/>
        <v>0</v>
      </c>
      <c r="CC52" s="50">
        <f t="shared" si="3"/>
        <v>0</v>
      </c>
      <c r="CD52" s="50">
        <f t="shared" si="3"/>
        <v>0</v>
      </c>
      <c r="CE52" s="50">
        <f t="shared" si="3"/>
        <v>0</v>
      </c>
      <c r="CF52" s="50">
        <f t="shared" si="3"/>
        <v>0</v>
      </c>
      <c r="CG52" s="50">
        <f t="shared" si="3"/>
        <v>0</v>
      </c>
      <c r="CH52" s="50">
        <f t="shared" si="3"/>
        <v>0</v>
      </c>
      <c r="CI52" s="50">
        <f t="shared" si="3"/>
        <v>0</v>
      </c>
      <c r="CJ52" s="51"/>
      <c r="CK52" s="51"/>
      <c r="CL52" s="51"/>
      <c r="CM52" s="50">
        <f>SUM(CM34:CM51)</f>
        <v>698041.79999999993</v>
      </c>
      <c r="CN52" s="50">
        <f>SUM(CN34:CN51)</f>
        <v>646660.88</v>
      </c>
      <c r="CO52" s="50">
        <f>SUM(CO34:CO51)</f>
        <v>51380.919999999991</v>
      </c>
      <c r="CP52" s="51"/>
      <c r="CQ52" s="50">
        <f>SUM(CQ34:CQ51)</f>
        <v>0</v>
      </c>
      <c r="CR52" s="50">
        <f>SUM(CR34:CR51)</f>
        <v>0</v>
      </c>
      <c r="CS52" s="52">
        <f>SUM(CS34:CS51)</f>
        <v>698041.79999999993</v>
      </c>
      <c r="CT52" s="51"/>
      <c r="CU52" s="50">
        <f>SUM(CU34:CU51)</f>
        <v>646660.91999999993</v>
      </c>
      <c r="CV52" s="49"/>
      <c r="CX52" s="51"/>
      <c r="CY52" s="50">
        <f t="shared" ref="CY52:DH52" si="4">SUM(CY34:CY51)</f>
        <v>183441.51</v>
      </c>
      <c r="CZ52" s="50">
        <f t="shared" si="4"/>
        <v>0</v>
      </c>
      <c r="DA52" s="50">
        <f t="shared" si="4"/>
        <v>0</v>
      </c>
      <c r="DB52" s="50">
        <f t="shared" si="4"/>
        <v>0</v>
      </c>
      <c r="DC52" s="50">
        <f t="shared" si="4"/>
        <v>0</v>
      </c>
      <c r="DD52" s="50">
        <f t="shared" si="4"/>
        <v>0</v>
      </c>
      <c r="DE52" s="50">
        <f t="shared" si="4"/>
        <v>0</v>
      </c>
      <c r="DF52" s="50">
        <f t="shared" si="4"/>
        <v>0</v>
      </c>
      <c r="DG52" s="50">
        <f t="shared" si="4"/>
        <v>0</v>
      </c>
      <c r="DH52" s="50">
        <f t="shared" si="4"/>
        <v>0</v>
      </c>
      <c r="DI52" s="51"/>
      <c r="DJ52" s="51"/>
      <c r="DK52" s="51"/>
      <c r="DL52" s="50">
        <f>SUM(DL34:DL51)</f>
        <v>183441.51</v>
      </c>
      <c r="DM52" s="50">
        <f>SUM(DM34:DM51)</f>
        <v>178712.89</v>
      </c>
      <c r="DN52" s="50">
        <f>SUM(DN34:DN51)</f>
        <v>4728.6200000000008</v>
      </c>
      <c r="DO52" s="51"/>
      <c r="DP52" s="50">
        <f>SUM(DP34:DP51)</f>
        <v>0</v>
      </c>
      <c r="DQ52" s="50">
        <f>SUM(DQ34:DQ51)</f>
        <v>0</v>
      </c>
      <c r="DR52" s="52">
        <f>SUM(DR34:DR51)</f>
        <v>183441.51</v>
      </c>
      <c r="DS52" s="51"/>
      <c r="DT52" s="50">
        <f>SUM(DT34:DT51)</f>
        <v>178712.92</v>
      </c>
      <c r="DU52" s="49"/>
      <c r="DW52" s="51"/>
      <c r="DX52" s="50">
        <f t="shared" ref="DX52:EG52" si="5">SUM(DX34:DX51)</f>
        <v>43029.49</v>
      </c>
      <c r="DY52" s="50">
        <f t="shared" si="5"/>
        <v>0</v>
      </c>
      <c r="DZ52" s="50">
        <f t="shared" si="5"/>
        <v>0</v>
      </c>
      <c r="EA52" s="50">
        <f t="shared" si="5"/>
        <v>0</v>
      </c>
      <c r="EB52" s="50">
        <f t="shared" si="5"/>
        <v>0</v>
      </c>
      <c r="EC52" s="50">
        <f t="shared" si="5"/>
        <v>0</v>
      </c>
      <c r="ED52" s="50">
        <f t="shared" si="5"/>
        <v>0</v>
      </c>
      <c r="EE52" s="50">
        <f t="shared" si="5"/>
        <v>0</v>
      </c>
      <c r="EF52" s="50">
        <f t="shared" si="5"/>
        <v>0</v>
      </c>
      <c r="EG52" s="50">
        <f t="shared" si="5"/>
        <v>0</v>
      </c>
      <c r="EH52" s="51"/>
      <c r="EI52" s="51"/>
      <c r="EJ52" s="51"/>
      <c r="EK52" s="50">
        <f>SUM(EK34:EK51)</f>
        <v>43029.49</v>
      </c>
      <c r="EL52" s="50">
        <f>SUM(EL34:EL51)</f>
        <v>41920.310000000005</v>
      </c>
      <c r="EM52" s="50">
        <f>SUM(EM34:EM51)</f>
        <v>1109.18</v>
      </c>
      <c r="EN52" s="51"/>
      <c r="EO52" s="50">
        <f>SUM(EO34:EO51)</f>
        <v>0</v>
      </c>
      <c r="EP52" s="50">
        <f>SUM(EP34:EP51)</f>
        <v>0</v>
      </c>
      <c r="EQ52" s="52">
        <f>SUM(EQ34:EQ51)</f>
        <v>43029.49</v>
      </c>
      <c r="ER52" s="51"/>
      <c r="ES52" s="50">
        <f>SUM(ES34:ES51)</f>
        <v>41920.33</v>
      </c>
      <c r="ET52" s="49"/>
      <c r="EV52" s="51"/>
      <c r="EW52" s="50">
        <f t="shared" ref="EW52:FF52" si="6">SUM(EW34:EW51)</f>
        <v>233953.64999999997</v>
      </c>
      <c r="EX52" s="50">
        <f t="shared" si="6"/>
        <v>0</v>
      </c>
      <c r="EY52" s="50">
        <f t="shared" si="6"/>
        <v>0</v>
      </c>
      <c r="EZ52" s="50">
        <f t="shared" si="6"/>
        <v>0</v>
      </c>
      <c r="FA52" s="50">
        <f t="shared" si="6"/>
        <v>0</v>
      </c>
      <c r="FB52" s="50">
        <f t="shared" si="6"/>
        <v>0</v>
      </c>
      <c r="FC52" s="50">
        <f t="shared" si="6"/>
        <v>0</v>
      </c>
      <c r="FD52" s="50">
        <f t="shared" si="6"/>
        <v>0</v>
      </c>
      <c r="FE52" s="50">
        <f t="shared" si="6"/>
        <v>0</v>
      </c>
      <c r="FF52" s="50">
        <f t="shared" si="6"/>
        <v>0</v>
      </c>
      <c r="FG52" s="51"/>
      <c r="FH52" s="51"/>
      <c r="FI52" s="51"/>
      <c r="FJ52" s="50">
        <f>SUM(FJ34:FJ51)</f>
        <v>233953.64999999997</v>
      </c>
      <c r="FK52" s="50">
        <f>SUM(FK34:FK51)</f>
        <v>227126.28</v>
      </c>
      <c r="FL52" s="50">
        <f>SUM(FL34:FL51)</f>
        <v>6827.37</v>
      </c>
      <c r="FM52" s="51"/>
      <c r="FN52" s="50">
        <f>SUM(FN34:FN51)</f>
        <v>0</v>
      </c>
      <c r="FO52" s="50">
        <f>SUM(FO34:FO51)</f>
        <v>0</v>
      </c>
      <c r="FP52" s="52">
        <f>SUM(FP34:FP51)</f>
        <v>233953.64999999997</v>
      </c>
      <c r="FQ52" s="51"/>
      <c r="FR52" s="50">
        <f>SUM(FR34:FR51)</f>
        <v>227126.29</v>
      </c>
      <c r="FS52" s="49"/>
      <c r="FU52" s="51"/>
      <c r="FV52" s="50">
        <f t="shared" ref="FV52:GE52" si="7">SUM(FV34:FV51)</f>
        <v>54878.04</v>
      </c>
      <c r="FW52" s="50">
        <f t="shared" si="7"/>
        <v>0</v>
      </c>
      <c r="FX52" s="50">
        <f t="shared" si="7"/>
        <v>0</v>
      </c>
      <c r="FY52" s="50">
        <f t="shared" si="7"/>
        <v>0</v>
      </c>
      <c r="FZ52" s="50">
        <f t="shared" si="7"/>
        <v>0</v>
      </c>
      <c r="GA52" s="50">
        <f t="shared" si="7"/>
        <v>0</v>
      </c>
      <c r="GB52" s="50">
        <f t="shared" si="7"/>
        <v>0</v>
      </c>
      <c r="GC52" s="50">
        <f t="shared" si="7"/>
        <v>0</v>
      </c>
      <c r="GD52" s="50">
        <f t="shared" si="7"/>
        <v>0</v>
      </c>
      <c r="GE52" s="50">
        <f t="shared" si="7"/>
        <v>0</v>
      </c>
      <c r="GF52" s="51"/>
      <c r="GG52" s="51"/>
      <c r="GH52" s="51"/>
      <c r="GI52" s="50">
        <f>SUM(GI34:GI51)</f>
        <v>54878.04</v>
      </c>
      <c r="GJ52" s="50">
        <f>SUM(GJ34:GJ51)</f>
        <v>53276.53</v>
      </c>
      <c r="GK52" s="50">
        <f>SUM(GK34:GK51)</f>
        <v>1601.4900000000002</v>
      </c>
      <c r="GL52" s="51"/>
      <c r="GM52" s="50">
        <f>SUM(GM34:GM51)</f>
        <v>0</v>
      </c>
      <c r="GN52" s="50">
        <f>SUM(GN34:GN51)</f>
        <v>0</v>
      </c>
      <c r="GO52" s="52">
        <f>SUM(GO34:GO51)</f>
        <v>54878.04</v>
      </c>
      <c r="GP52" s="51"/>
      <c r="GQ52" s="50">
        <f>SUM(GQ34:GQ51)</f>
        <v>53276.55000000001</v>
      </c>
      <c r="GR52" s="49"/>
      <c r="GT52" s="51"/>
      <c r="GU52" s="50">
        <f t="shared" ref="GU52:HD52" si="8">SUM(GU34:GU51)</f>
        <v>2509767.9600000004</v>
      </c>
      <c r="GV52" s="50">
        <f t="shared" si="8"/>
        <v>0</v>
      </c>
      <c r="GW52" s="50">
        <f t="shared" si="8"/>
        <v>0</v>
      </c>
      <c r="GX52" s="50">
        <f t="shared" si="8"/>
        <v>0</v>
      </c>
      <c r="GY52" s="50">
        <f t="shared" si="8"/>
        <v>0</v>
      </c>
      <c r="GZ52" s="50">
        <f t="shared" si="8"/>
        <v>0</v>
      </c>
      <c r="HA52" s="50">
        <f t="shared" si="8"/>
        <v>0</v>
      </c>
      <c r="HB52" s="50">
        <f t="shared" si="8"/>
        <v>0</v>
      </c>
      <c r="HC52" s="50">
        <f t="shared" si="8"/>
        <v>0</v>
      </c>
      <c r="HD52" s="50">
        <f t="shared" si="8"/>
        <v>0</v>
      </c>
      <c r="HE52" s="51"/>
      <c r="HF52" s="51"/>
      <c r="HG52" s="51"/>
      <c r="HH52" s="50">
        <f>SUM(HH34:HH51)</f>
        <v>2509767.9600000004</v>
      </c>
      <c r="HI52" s="50">
        <f>SUM(HI34:HI51)</f>
        <v>2152010.1</v>
      </c>
      <c r="HJ52" s="50">
        <f>SUM(HJ34:HJ51)</f>
        <v>357757.8600000001</v>
      </c>
      <c r="HK52" s="51"/>
      <c r="HL52" s="50">
        <f>SUM(HL34:HL51)</f>
        <v>0</v>
      </c>
      <c r="HM52" s="50">
        <f>SUM(HM34:HM51)</f>
        <v>0</v>
      </c>
      <c r="HN52" s="52">
        <f>SUM(HN34:HN51)</f>
        <v>2509767.9600000004</v>
      </c>
      <c r="HO52" s="51"/>
      <c r="HP52" s="50">
        <f>SUM(HP34:HP51)</f>
        <v>2152010.0600000005</v>
      </c>
      <c r="HQ52" s="49"/>
      <c r="HS52" s="51"/>
      <c r="HT52" s="50">
        <f t="shared" ref="HT52:IC52" si="9">SUM(HT34:HT51)</f>
        <v>0</v>
      </c>
      <c r="HU52" s="50">
        <f t="shared" si="9"/>
        <v>0</v>
      </c>
      <c r="HV52" s="50">
        <f t="shared" si="9"/>
        <v>0</v>
      </c>
      <c r="HW52" s="50">
        <f t="shared" si="9"/>
        <v>0</v>
      </c>
      <c r="HX52" s="50">
        <f t="shared" si="9"/>
        <v>0</v>
      </c>
      <c r="HY52" s="50">
        <f t="shared" si="9"/>
        <v>0</v>
      </c>
      <c r="HZ52" s="50">
        <f t="shared" si="9"/>
        <v>0</v>
      </c>
      <c r="IA52" s="50">
        <f t="shared" si="9"/>
        <v>0</v>
      </c>
      <c r="IB52" s="50">
        <f t="shared" si="9"/>
        <v>0</v>
      </c>
      <c r="IC52" s="50">
        <f t="shared" si="9"/>
        <v>0</v>
      </c>
      <c r="ID52" s="51"/>
      <c r="IE52" s="51"/>
      <c r="IF52" s="51"/>
      <c r="IG52" s="50">
        <f>SUM(IG34:IG51)</f>
        <v>0</v>
      </c>
      <c r="IH52" s="50">
        <f>SUM(IH34:IH51)</f>
        <v>0</v>
      </c>
      <c r="II52" s="50">
        <f>SUM(II34:II51)</f>
        <v>0</v>
      </c>
      <c r="IJ52" s="51"/>
      <c r="IK52" s="50">
        <f>SUM(IK34:IK51)</f>
        <v>0</v>
      </c>
      <c r="IL52" s="50">
        <f>SUM(IL34:IL51)</f>
        <v>0</v>
      </c>
      <c r="IM52" s="52">
        <f>SUM(IM34:IM51)</f>
        <v>0</v>
      </c>
      <c r="IN52" s="51"/>
      <c r="IO52" s="50">
        <f>SUM(IO34:IO51)</f>
        <v>0</v>
      </c>
      <c r="IP52" s="49"/>
      <c r="IR52" s="51"/>
      <c r="IS52" s="50">
        <f t="shared" ref="IS52:JB52" si="10">SUM(IS34:IS51)</f>
        <v>189391.35</v>
      </c>
      <c r="IT52" s="50">
        <f t="shared" si="10"/>
        <v>0</v>
      </c>
      <c r="IU52" s="50">
        <f t="shared" si="10"/>
        <v>0</v>
      </c>
      <c r="IV52" s="50">
        <f t="shared" si="10"/>
        <v>0</v>
      </c>
      <c r="IW52" s="50">
        <f t="shared" si="10"/>
        <v>0</v>
      </c>
      <c r="IX52" s="50">
        <f t="shared" si="10"/>
        <v>0</v>
      </c>
      <c r="IY52" s="50">
        <f t="shared" si="10"/>
        <v>0</v>
      </c>
      <c r="IZ52" s="50">
        <f t="shared" si="10"/>
        <v>0</v>
      </c>
      <c r="JA52" s="50">
        <f t="shared" si="10"/>
        <v>0</v>
      </c>
      <c r="JB52" s="50">
        <f t="shared" si="10"/>
        <v>0</v>
      </c>
      <c r="JC52" s="51"/>
      <c r="JD52" s="51"/>
      <c r="JE52" s="51"/>
      <c r="JF52" s="50">
        <f>SUM(JF34:JF51)</f>
        <v>189391.35</v>
      </c>
      <c r="JG52" s="50">
        <f>SUM(JG34:JG51)</f>
        <v>178141.59999999998</v>
      </c>
      <c r="JH52" s="50">
        <f>SUM(JH34:JH51)</f>
        <v>11249.759999999998</v>
      </c>
      <c r="JI52" s="51"/>
      <c r="JJ52" s="50">
        <f>SUM(JJ34:JJ51)</f>
        <v>0</v>
      </c>
      <c r="JK52" s="50">
        <f>SUM(JK34:JK51)</f>
        <v>0</v>
      </c>
      <c r="JL52" s="52">
        <f>SUM(JL34:JL51)</f>
        <v>189391.35</v>
      </c>
      <c r="JM52" s="51"/>
      <c r="JN52" s="50">
        <f>SUM(JN34:JN51)</f>
        <v>178141.59</v>
      </c>
      <c r="JO52" s="49"/>
      <c r="JQ52" s="51"/>
      <c r="JR52" s="50">
        <f t="shared" ref="JR52:KA52" si="11">SUM(JR34:JR51)</f>
        <v>807405.28999999992</v>
      </c>
      <c r="JS52" s="50">
        <f t="shared" si="11"/>
        <v>0</v>
      </c>
      <c r="JT52" s="50">
        <f t="shared" si="11"/>
        <v>0</v>
      </c>
      <c r="JU52" s="50">
        <f t="shared" si="11"/>
        <v>0</v>
      </c>
      <c r="JV52" s="50">
        <f t="shared" si="11"/>
        <v>0</v>
      </c>
      <c r="JW52" s="50">
        <f t="shared" si="11"/>
        <v>0</v>
      </c>
      <c r="JX52" s="50">
        <f t="shared" si="11"/>
        <v>0</v>
      </c>
      <c r="JY52" s="50">
        <f t="shared" si="11"/>
        <v>0</v>
      </c>
      <c r="JZ52" s="50">
        <f t="shared" si="11"/>
        <v>0</v>
      </c>
      <c r="KA52" s="50">
        <f t="shared" si="11"/>
        <v>0</v>
      </c>
      <c r="KB52" s="51"/>
      <c r="KC52" s="51"/>
      <c r="KD52" s="51"/>
      <c r="KE52" s="50">
        <f>SUM(KE34:KE51)</f>
        <v>807405.28999999992</v>
      </c>
      <c r="KF52" s="50">
        <f>SUM(KF34:KF51)</f>
        <v>759445.78</v>
      </c>
      <c r="KG52" s="50">
        <f>SUM(KG34:KG51)</f>
        <v>47959.470000000008</v>
      </c>
      <c r="KH52" s="51"/>
      <c r="KI52" s="50">
        <f>SUM(KI34:KI51)</f>
        <v>0</v>
      </c>
      <c r="KJ52" s="50">
        <f>SUM(KJ34:KJ51)</f>
        <v>0</v>
      </c>
      <c r="KK52" s="52">
        <f>SUM(KK34:KK51)</f>
        <v>807405.28999999992</v>
      </c>
      <c r="KL52" s="51"/>
      <c r="KM52" s="50">
        <f>SUM(KM34:KM51)</f>
        <v>759445.73999999987</v>
      </c>
      <c r="KN52" s="49"/>
      <c r="KP52" s="51"/>
      <c r="KQ52" s="50">
        <f t="shared" ref="KQ52:KZ52" si="12">SUM(KQ34:KQ51)</f>
        <v>6212.6</v>
      </c>
      <c r="KR52" s="50">
        <f t="shared" si="12"/>
        <v>0</v>
      </c>
      <c r="KS52" s="50">
        <f t="shared" si="12"/>
        <v>0</v>
      </c>
      <c r="KT52" s="50">
        <f t="shared" si="12"/>
        <v>0</v>
      </c>
      <c r="KU52" s="50">
        <f t="shared" si="12"/>
        <v>0</v>
      </c>
      <c r="KV52" s="50">
        <f t="shared" si="12"/>
        <v>0</v>
      </c>
      <c r="KW52" s="50">
        <f t="shared" si="12"/>
        <v>0</v>
      </c>
      <c r="KX52" s="50">
        <f t="shared" si="12"/>
        <v>0</v>
      </c>
      <c r="KY52" s="50">
        <f t="shared" si="12"/>
        <v>0</v>
      </c>
      <c r="KZ52" s="50">
        <f t="shared" si="12"/>
        <v>0</v>
      </c>
      <c r="LA52" s="51"/>
      <c r="LB52" s="51"/>
      <c r="LC52" s="51"/>
      <c r="LD52" s="50">
        <f>SUM(LD34:LD51)</f>
        <v>6212.6</v>
      </c>
      <c r="LE52" s="50">
        <f>SUM(LE34:LE51)</f>
        <v>6117.15</v>
      </c>
      <c r="LF52" s="50">
        <f>SUM(LF34:LF51)</f>
        <v>95.43</v>
      </c>
      <c r="LG52" s="51"/>
      <c r="LH52" s="50">
        <f>SUM(LH34:LH51)</f>
        <v>0</v>
      </c>
      <c r="LI52" s="50">
        <f>SUM(LI34:LI51)</f>
        <v>0</v>
      </c>
      <c r="LJ52" s="52">
        <f>SUM(LJ34:LJ51)</f>
        <v>6212.6</v>
      </c>
      <c r="LK52" s="51"/>
      <c r="LL52" s="50">
        <f>SUM(LL34:LL51)</f>
        <v>6117.16</v>
      </c>
      <c r="LM52" s="49"/>
      <c r="LO52" s="51"/>
      <c r="LP52" s="50">
        <f t="shared" ref="LP52:LY52" si="13">SUM(LP34:LP51)</f>
        <v>276178.18</v>
      </c>
      <c r="LQ52" s="50">
        <f t="shared" si="13"/>
        <v>0</v>
      </c>
      <c r="LR52" s="50">
        <f t="shared" si="13"/>
        <v>0</v>
      </c>
      <c r="LS52" s="50">
        <f t="shared" si="13"/>
        <v>0</v>
      </c>
      <c r="LT52" s="50">
        <f t="shared" si="13"/>
        <v>0</v>
      </c>
      <c r="LU52" s="50">
        <f t="shared" si="13"/>
        <v>0</v>
      </c>
      <c r="LV52" s="50">
        <f t="shared" si="13"/>
        <v>0</v>
      </c>
      <c r="LW52" s="50">
        <f t="shared" si="13"/>
        <v>0</v>
      </c>
      <c r="LX52" s="50">
        <f t="shared" si="13"/>
        <v>0</v>
      </c>
      <c r="LY52" s="50">
        <f t="shared" si="13"/>
        <v>0</v>
      </c>
      <c r="LZ52" s="51"/>
      <c r="MA52" s="51"/>
      <c r="MB52" s="51"/>
      <c r="MC52" s="50">
        <f>SUM(MC34:MC51)</f>
        <v>276178.18</v>
      </c>
      <c r="MD52" s="50">
        <f>SUM(MD34:MD51)</f>
        <v>271935.73</v>
      </c>
      <c r="ME52" s="50">
        <f>SUM(ME34:ME51)</f>
        <v>4242.45</v>
      </c>
      <c r="MF52" s="51"/>
      <c r="MG52" s="50">
        <f>SUM(MG34:MG51)</f>
        <v>0</v>
      </c>
      <c r="MH52" s="50">
        <f>SUM(MH34:MH51)</f>
        <v>0</v>
      </c>
      <c r="MI52" s="52">
        <f>SUM(MI34:MI51)</f>
        <v>276178.18</v>
      </c>
      <c r="MJ52" s="51"/>
      <c r="MK52" s="50">
        <f>SUM(MK34:MK51)</f>
        <v>271935.72000000003</v>
      </c>
      <c r="ML52" s="49"/>
      <c r="MN52" s="51"/>
      <c r="MO52" s="50">
        <f t="shared" ref="MO52:MX52" si="14">SUM(MO34:MO51)</f>
        <v>15040.079999999998</v>
      </c>
      <c r="MP52" s="50">
        <f t="shared" si="14"/>
        <v>0</v>
      </c>
      <c r="MQ52" s="50">
        <f t="shared" si="14"/>
        <v>0</v>
      </c>
      <c r="MR52" s="50">
        <f t="shared" si="14"/>
        <v>0</v>
      </c>
      <c r="MS52" s="50">
        <f t="shared" si="14"/>
        <v>0</v>
      </c>
      <c r="MT52" s="50">
        <f t="shared" si="14"/>
        <v>0</v>
      </c>
      <c r="MU52" s="50">
        <f t="shared" si="14"/>
        <v>0</v>
      </c>
      <c r="MV52" s="50">
        <f t="shared" si="14"/>
        <v>0</v>
      </c>
      <c r="MW52" s="50">
        <f t="shared" si="14"/>
        <v>0</v>
      </c>
      <c r="MX52" s="50">
        <f t="shared" si="14"/>
        <v>0</v>
      </c>
      <c r="MY52" s="51"/>
      <c r="MZ52" s="51"/>
      <c r="NA52" s="51"/>
      <c r="NB52" s="50">
        <f>SUM(NB34:NB51)</f>
        <v>15040.079999999998</v>
      </c>
      <c r="NC52" s="50">
        <f>SUM(NC34:NC51)</f>
        <v>14748.46</v>
      </c>
      <c r="ND52" s="50">
        <f>SUM(ND34:ND51)</f>
        <v>291.61999999999995</v>
      </c>
      <c r="NE52" s="51"/>
      <c r="NF52" s="50">
        <f>SUM(NF34:NF51)</f>
        <v>0</v>
      </c>
      <c r="NG52" s="50">
        <f>SUM(NG34:NG51)</f>
        <v>0</v>
      </c>
      <c r="NH52" s="52">
        <f>SUM(NH34:NH51)</f>
        <v>15040.079999999998</v>
      </c>
      <c r="NI52" s="51"/>
      <c r="NJ52" s="50">
        <f>SUM(NJ34:NJ51)</f>
        <v>14748.48</v>
      </c>
      <c r="NK52" s="49"/>
      <c r="NM52" s="51"/>
      <c r="NN52" s="50">
        <f t="shared" ref="NN52:NW52" si="15">SUM(NN34:NN51)</f>
        <v>33840.18</v>
      </c>
      <c r="NO52" s="50">
        <f t="shared" si="15"/>
        <v>0</v>
      </c>
      <c r="NP52" s="50">
        <f t="shared" si="15"/>
        <v>0</v>
      </c>
      <c r="NQ52" s="50">
        <f t="shared" si="15"/>
        <v>0</v>
      </c>
      <c r="NR52" s="50">
        <f t="shared" si="15"/>
        <v>0</v>
      </c>
      <c r="NS52" s="50">
        <f t="shared" si="15"/>
        <v>0</v>
      </c>
      <c r="NT52" s="50">
        <f t="shared" si="15"/>
        <v>0</v>
      </c>
      <c r="NU52" s="50">
        <f t="shared" si="15"/>
        <v>0</v>
      </c>
      <c r="NV52" s="50">
        <f t="shared" si="15"/>
        <v>0</v>
      </c>
      <c r="NW52" s="50">
        <f t="shared" si="15"/>
        <v>0</v>
      </c>
      <c r="NX52" s="51"/>
      <c r="NY52" s="51"/>
      <c r="NZ52" s="51"/>
      <c r="OA52" s="50">
        <f>SUM(OA34:OA51)</f>
        <v>33840.18</v>
      </c>
      <c r="OB52" s="50">
        <f>SUM(OB34:OB51)</f>
        <v>33184.03</v>
      </c>
      <c r="OC52" s="50">
        <f>SUM(OC34:OC51)</f>
        <v>656.15000000000009</v>
      </c>
      <c r="OD52" s="51"/>
      <c r="OE52" s="50">
        <f>SUM(OE34:OE51)</f>
        <v>0</v>
      </c>
      <c r="OF52" s="50">
        <f>SUM(OF34:OF51)</f>
        <v>0</v>
      </c>
      <c r="OG52" s="52">
        <f>SUM(OG34:OG51)</f>
        <v>33840.18</v>
      </c>
      <c r="OH52" s="51"/>
      <c r="OI52" s="50">
        <f>SUM(OI34:OI51)</f>
        <v>33184.03</v>
      </c>
      <c r="OJ52" s="49"/>
      <c r="OL52" s="51"/>
      <c r="OM52" s="50">
        <f t="shared" ref="OM52:OV52" si="16">SUM(OM34:OM51)</f>
        <v>327121.74</v>
      </c>
      <c r="ON52" s="50">
        <f t="shared" si="16"/>
        <v>0</v>
      </c>
      <c r="OO52" s="50">
        <f t="shared" si="16"/>
        <v>0</v>
      </c>
      <c r="OP52" s="50">
        <f t="shared" si="16"/>
        <v>0</v>
      </c>
      <c r="OQ52" s="50">
        <f t="shared" si="16"/>
        <v>0</v>
      </c>
      <c r="OR52" s="50">
        <f t="shared" si="16"/>
        <v>0</v>
      </c>
      <c r="OS52" s="50">
        <f t="shared" si="16"/>
        <v>0</v>
      </c>
      <c r="OT52" s="50">
        <f t="shared" si="16"/>
        <v>0</v>
      </c>
      <c r="OU52" s="50">
        <f t="shared" si="16"/>
        <v>0</v>
      </c>
      <c r="OV52" s="50">
        <f t="shared" si="16"/>
        <v>0</v>
      </c>
      <c r="OW52" s="51"/>
      <c r="OX52" s="51"/>
      <c r="OY52" s="51"/>
      <c r="OZ52" s="50">
        <f>SUM(OZ34:OZ51)</f>
        <v>327121.74</v>
      </c>
      <c r="PA52" s="50">
        <f>SUM(PA34:PA51)</f>
        <v>320778.97000000003</v>
      </c>
      <c r="PB52" s="50">
        <f>SUM(PB34:PB51)</f>
        <v>6342.77</v>
      </c>
      <c r="PC52" s="51"/>
      <c r="PD52" s="50">
        <f>SUM(PD34:PD51)</f>
        <v>0</v>
      </c>
      <c r="PE52" s="50">
        <f>SUM(PE34:PE51)</f>
        <v>0</v>
      </c>
      <c r="PF52" s="52">
        <f>SUM(PF34:PF51)</f>
        <v>327121.74</v>
      </c>
      <c r="PG52" s="51"/>
      <c r="PH52" s="50">
        <f>SUM(PH34:PH51)</f>
        <v>320778.95</v>
      </c>
      <c r="PI52" s="49"/>
      <c r="PK52" s="51"/>
      <c r="PL52" s="50">
        <f t="shared" ref="PL52:PU52" si="17">SUM(PL34:PL51)</f>
        <v>2074924.4100000001</v>
      </c>
      <c r="PM52" s="50">
        <f t="shared" si="17"/>
        <v>0</v>
      </c>
      <c r="PN52" s="50">
        <f t="shared" si="17"/>
        <v>0</v>
      </c>
      <c r="PO52" s="50">
        <f t="shared" si="17"/>
        <v>0</v>
      </c>
      <c r="PP52" s="50">
        <f t="shared" si="17"/>
        <v>0</v>
      </c>
      <c r="PQ52" s="50">
        <f t="shared" si="17"/>
        <v>0</v>
      </c>
      <c r="PR52" s="50">
        <f t="shared" si="17"/>
        <v>0</v>
      </c>
      <c r="PS52" s="50">
        <f t="shared" si="17"/>
        <v>0</v>
      </c>
      <c r="PT52" s="50">
        <f t="shared" si="17"/>
        <v>0</v>
      </c>
      <c r="PU52" s="50">
        <f t="shared" si="17"/>
        <v>0</v>
      </c>
      <c r="PV52" s="51"/>
      <c r="PW52" s="51"/>
      <c r="PX52" s="51"/>
      <c r="PY52" s="50">
        <f>SUM(PY34:PY51)</f>
        <v>2074924.4100000001</v>
      </c>
      <c r="PZ52" s="50">
        <f>SUM(PZ34:PZ51)</f>
        <v>1708524.29</v>
      </c>
      <c r="QA52" s="50">
        <f>SUM(QA34:QA51)</f>
        <v>366400.12</v>
      </c>
      <c r="QB52" s="51"/>
      <c r="QC52" s="50">
        <f>SUM(QC34:QC51)</f>
        <v>0</v>
      </c>
      <c r="QD52" s="50">
        <f>SUM(QD34:QD51)</f>
        <v>0</v>
      </c>
      <c r="QE52" s="52">
        <f>SUM(QE34:QE51)</f>
        <v>2074924.4100000001</v>
      </c>
      <c r="QF52" s="51"/>
      <c r="QG52" s="50">
        <f>SUM(QG34:QG51)</f>
        <v>1708524.2700000005</v>
      </c>
      <c r="QH52" s="49"/>
      <c r="QJ52" s="51"/>
      <c r="QK52" s="50">
        <f t="shared" ref="QK52:QT52" si="18">SUM(QK34:QK51)</f>
        <v>691641.47</v>
      </c>
      <c r="QL52" s="50">
        <f t="shared" si="18"/>
        <v>0</v>
      </c>
      <c r="QM52" s="50">
        <f t="shared" si="18"/>
        <v>0</v>
      </c>
      <c r="QN52" s="50">
        <f t="shared" si="18"/>
        <v>0</v>
      </c>
      <c r="QO52" s="50">
        <f t="shared" si="18"/>
        <v>0</v>
      </c>
      <c r="QP52" s="50">
        <f t="shared" si="18"/>
        <v>0</v>
      </c>
      <c r="QQ52" s="50">
        <f t="shared" si="18"/>
        <v>0</v>
      </c>
      <c r="QR52" s="50">
        <f t="shared" si="18"/>
        <v>0</v>
      </c>
      <c r="QS52" s="50">
        <f t="shared" si="18"/>
        <v>0</v>
      </c>
      <c r="QT52" s="50">
        <f t="shared" si="18"/>
        <v>0</v>
      </c>
      <c r="QU52" s="51"/>
      <c r="QV52" s="51"/>
      <c r="QW52" s="51"/>
      <c r="QX52" s="50">
        <f>SUM(QX34:QX51)</f>
        <v>691641.47</v>
      </c>
      <c r="QY52" s="50">
        <f>SUM(QY34:QY51)</f>
        <v>569508.09999999986</v>
      </c>
      <c r="QZ52" s="50">
        <f>SUM(QZ34:QZ51)</f>
        <v>122133.37000000001</v>
      </c>
      <c r="RA52" s="51"/>
      <c r="RB52" s="50">
        <f>SUM(RB34:RB51)</f>
        <v>0</v>
      </c>
      <c r="RC52" s="50">
        <f>SUM(RC34:RC51)</f>
        <v>0</v>
      </c>
      <c r="RD52" s="52">
        <f>SUM(RD34:RD51)</f>
        <v>691641.47</v>
      </c>
      <c r="RE52" s="51"/>
      <c r="RF52" s="50">
        <f>SUM(RF34:RF51)</f>
        <v>569508.09</v>
      </c>
      <c r="RG52" s="49"/>
      <c r="RI52" s="51"/>
      <c r="RJ52" s="50">
        <f t="shared" ref="RJ52:RS52" si="19">SUM(RJ34:RJ51)</f>
        <v>22399043.810000002</v>
      </c>
      <c r="RK52" s="50">
        <f t="shared" si="19"/>
        <v>0</v>
      </c>
      <c r="RL52" s="50">
        <f t="shared" si="19"/>
        <v>0</v>
      </c>
      <c r="RM52" s="50">
        <f t="shared" si="19"/>
        <v>0</v>
      </c>
      <c r="RN52" s="50">
        <f t="shared" si="19"/>
        <v>0</v>
      </c>
      <c r="RO52" s="50">
        <f t="shared" si="19"/>
        <v>0</v>
      </c>
      <c r="RP52" s="50">
        <f t="shared" si="19"/>
        <v>0</v>
      </c>
      <c r="RQ52" s="50">
        <f t="shared" si="19"/>
        <v>0</v>
      </c>
      <c r="RR52" s="50">
        <f t="shared" si="19"/>
        <v>0</v>
      </c>
      <c r="RS52" s="50">
        <f t="shared" si="19"/>
        <v>0</v>
      </c>
      <c r="RT52" s="51"/>
      <c r="RU52" s="51"/>
      <c r="RV52" s="51"/>
      <c r="RW52" s="50">
        <f>SUM(RW34:RW51)</f>
        <v>22399043.810000002</v>
      </c>
      <c r="RX52" s="50">
        <f>SUM(RX34:RX51)</f>
        <v>16409421.459999997</v>
      </c>
      <c r="RY52" s="50">
        <f>SUM(RY34:RY51)</f>
        <v>5989622.3999999994</v>
      </c>
      <c r="RZ52" s="51"/>
      <c r="SA52" s="50">
        <f>SUM(SA34:SA51)</f>
        <v>0</v>
      </c>
      <c r="SB52" s="50">
        <f>SUM(SB34:SB51)</f>
        <v>0</v>
      </c>
      <c r="SC52" s="52">
        <f>SUM(SC34:SC51)</f>
        <v>22399043.810000002</v>
      </c>
      <c r="SD52" s="51"/>
      <c r="SE52" s="50">
        <f>SUM(SE34:SE51)</f>
        <v>16409421.449999996</v>
      </c>
      <c r="SF52" s="49"/>
      <c r="SH52" s="51"/>
      <c r="SI52" s="50">
        <f t="shared" ref="SI52:SR52" si="20">SUM(SI34:SI51)</f>
        <v>2263115.8299999996</v>
      </c>
      <c r="SJ52" s="50">
        <f t="shared" si="20"/>
        <v>0</v>
      </c>
      <c r="SK52" s="50">
        <f t="shared" si="20"/>
        <v>0</v>
      </c>
      <c r="SL52" s="50">
        <f t="shared" si="20"/>
        <v>0</v>
      </c>
      <c r="SM52" s="50">
        <f t="shared" si="20"/>
        <v>0</v>
      </c>
      <c r="SN52" s="50">
        <f t="shared" si="20"/>
        <v>0</v>
      </c>
      <c r="SO52" s="50">
        <f t="shared" si="20"/>
        <v>0</v>
      </c>
      <c r="SP52" s="50">
        <f t="shared" si="20"/>
        <v>0</v>
      </c>
      <c r="SQ52" s="50">
        <f t="shared" si="20"/>
        <v>0</v>
      </c>
      <c r="SR52" s="50">
        <f t="shared" si="20"/>
        <v>0</v>
      </c>
      <c r="SS52" s="51"/>
      <c r="ST52" s="51"/>
      <c r="SU52" s="51"/>
      <c r="SV52" s="50">
        <f>SUM(SV34:SV51)</f>
        <v>2263115.8299999996</v>
      </c>
      <c r="SW52" s="50">
        <f>SUM(SW34:SW51)</f>
        <v>1657946.73</v>
      </c>
      <c r="SX52" s="50">
        <f>SUM(SX34:SX51)</f>
        <v>605169.09000000008</v>
      </c>
      <c r="SY52" s="51"/>
      <c r="SZ52" s="50">
        <f>SUM(SZ34:SZ51)</f>
        <v>0</v>
      </c>
      <c r="TA52" s="50">
        <f>SUM(TA34:TA51)</f>
        <v>0</v>
      </c>
      <c r="TB52" s="52">
        <f>SUM(TB34:TB51)</f>
        <v>2263115.8299999996</v>
      </c>
      <c r="TC52" s="51"/>
      <c r="TD52" s="50">
        <f>SUM(TD34:TD51)</f>
        <v>1657946.7000000002</v>
      </c>
      <c r="TE52" s="49"/>
      <c r="TG52" s="51"/>
      <c r="TH52" s="50">
        <f t="shared" ref="TH52:TQ52" si="21">SUM(TH34:TH51)</f>
        <v>2350158.77</v>
      </c>
      <c r="TI52" s="50">
        <f t="shared" si="21"/>
        <v>0</v>
      </c>
      <c r="TJ52" s="50">
        <f t="shared" si="21"/>
        <v>0</v>
      </c>
      <c r="TK52" s="50">
        <f t="shared" si="21"/>
        <v>0</v>
      </c>
      <c r="TL52" s="50">
        <f t="shared" si="21"/>
        <v>0</v>
      </c>
      <c r="TM52" s="50">
        <f t="shared" si="21"/>
        <v>0</v>
      </c>
      <c r="TN52" s="50">
        <f t="shared" si="21"/>
        <v>0</v>
      </c>
      <c r="TO52" s="50">
        <f t="shared" si="21"/>
        <v>0</v>
      </c>
      <c r="TP52" s="50">
        <f t="shared" si="21"/>
        <v>0</v>
      </c>
      <c r="TQ52" s="50">
        <f t="shared" si="21"/>
        <v>0</v>
      </c>
      <c r="TR52" s="51"/>
      <c r="TS52" s="51"/>
      <c r="TT52" s="51"/>
      <c r="TU52" s="50">
        <f>SUM(TU34:TU51)</f>
        <v>2350158.77</v>
      </c>
      <c r="TV52" s="50">
        <f>SUM(TV34:TV51)</f>
        <v>1721713.9300000004</v>
      </c>
      <c r="TW52" s="50">
        <f>SUM(TW34:TW51)</f>
        <v>628444.84</v>
      </c>
      <c r="TX52" s="51"/>
      <c r="TY52" s="50">
        <f>SUM(TY34:TY51)</f>
        <v>0</v>
      </c>
      <c r="TZ52" s="50">
        <f>SUM(TZ34:TZ51)</f>
        <v>0</v>
      </c>
      <c r="UA52" s="52">
        <f>SUM(UA34:UA51)</f>
        <v>2350158.77</v>
      </c>
      <c r="UB52" s="51"/>
      <c r="UC52" s="50">
        <f>SUM(UC34:UC51)</f>
        <v>1721713.9499999993</v>
      </c>
      <c r="UD52" s="49"/>
      <c r="UF52" s="51"/>
      <c r="UG52" s="50">
        <f t="shared" ref="UG52:UP52" si="22">SUM(UG34:UG51)</f>
        <v>1334658.0499999998</v>
      </c>
      <c r="UH52" s="50">
        <f t="shared" si="22"/>
        <v>0</v>
      </c>
      <c r="UI52" s="50">
        <f t="shared" si="22"/>
        <v>0</v>
      </c>
      <c r="UJ52" s="50">
        <f t="shared" si="22"/>
        <v>0</v>
      </c>
      <c r="UK52" s="50">
        <f t="shared" si="22"/>
        <v>0</v>
      </c>
      <c r="UL52" s="50">
        <f t="shared" si="22"/>
        <v>0</v>
      </c>
      <c r="UM52" s="50">
        <f t="shared" si="22"/>
        <v>0</v>
      </c>
      <c r="UN52" s="50">
        <f t="shared" si="22"/>
        <v>0</v>
      </c>
      <c r="UO52" s="50">
        <f t="shared" si="22"/>
        <v>0</v>
      </c>
      <c r="UP52" s="50">
        <f t="shared" si="22"/>
        <v>0</v>
      </c>
      <c r="UQ52" s="51"/>
      <c r="UR52" s="51"/>
      <c r="US52" s="51"/>
      <c r="UT52" s="50">
        <f>SUM(UT34:UT51)</f>
        <v>1334658.0499999998</v>
      </c>
      <c r="UU52" s="50">
        <f>SUM(UU34:UU51)</f>
        <v>977763.46</v>
      </c>
      <c r="UV52" s="50">
        <f>SUM(UV34:UV51)</f>
        <v>356894.57</v>
      </c>
      <c r="UW52" s="51"/>
      <c r="UX52" s="50">
        <f>SUM(UX34:UX51)</f>
        <v>0</v>
      </c>
      <c r="UY52" s="50">
        <f>SUM(UY34:UY51)</f>
        <v>0</v>
      </c>
      <c r="UZ52" s="52">
        <f>SUM(UZ34:UZ51)</f>
        <v>1334658.0499999998</v>
      </c>
      <c r="VA52" s="51"/>
      <c r="VB52" s="50">
        <f>SUM(VB34:VB51)</f>
        <v>977763.44999999984</v>
      </c>
      <c r="VC52" s="49"/>
      <c r="VE52" s="51"/>
      <c r="VF52" s="50">
        <f t="shared" ref="VF52:VO52" si="23">SUM(VF34:VF51)</f>
        <v>667329.02</v>
      </c>
      <c r="VG52" s="50">
        <f t="shared" si="23"/>
        <v>0</v>
      </c>
      <c r="VH52" s="50">
        <f t="shared" si="23"/>
        <v>0</v>
      </c>
      <c r="VI52" s="50">
        <f t="shared" si="23"/>
        <v>0</v>
      </c>
      <c r="VJ52" s="50">
        <f t="shared" si="23"/>
        <v>0</v>
      </c>
      <c r="VK52" s="50">
        <f t="shared" si="23"/>
        <v>0</v>
      </c>
      <c r="VL52" s="50">
        <f t="shared" si="23"/>
        <v>0</v>
      </c>
      <c r="VM52" s="50">
        <f t="shared" si="23"/>
        <v>0</v>
      </c>
      <c r="VN52" s="50">
        <f t="shared" si="23"/>
        <v>0</v>
      </c>
      <c r="VO52" s="50">
        <f t="shared" si="23"/>
        <v>0</v>
      </c>
      <c r="VP52" s="51"/>
      <c r="VQ52" s="51"/>
      <c r="VR52" s="51"/>
      <c r="VS52" s="50">
        <f>SUM(VS34:VS51)</f>
        <v>667329.02</v>
      </c>
      <c r="VT52" s="50">
        <f>SUM(VT34:VT51)</f>
        <v>488881.73</v>
      </c>
      <c r="VU52" s="50">
        <f>SUM(VU34:VU51)</f>
        <v>178447.31000000003</v>
      </c>
      <c r="VV52" s="51"/>
      <c r="VW52" s="50">
        <f>SUM(VW34:VW51)</f>
        <v>0</v>
      </c>
      <c r="VX52" s="50">
        <f>SUM(VX34:VX51)</f>
        <v>0</v>
      </c>
      <c r="VY52" s="52">
        <f>SUM(VY34:VY51)</f>
        <v>667329.02</v>
      </c>
      <c r="VZ52" s="51"/>
      <c r="WA52" s="50">
        <f>SUM(WA34:WA51)</f>
        <v>488881.8</v>
      </c>
      <c r="WB52" s="49"/>
    </row>
    <row r="53" spans="1:600" ht="15" x14ac:dyDescent="0.25">
      <c r="AN53" s="96" t="s">
        <v>169</v>
      </c>
      <c r="AO53" s="97"/>
      <c r="AP53" s="93" t="s">
        <v>178</v>
      </c>
      <c r="AQ53" s="94"/>
      <c r="BM53" s="96" t="s">
        <v>169</v>
      </c>
      <c r="BN53" s="97"/>
      <c r="BO53" s="93" t="s">
        <v>177</v>
      </c>
      <c r="BP53" s="94"/>
      <c r="CL53" s="96" t="s">
        <v>169</v>
      </c>
      <c r="CM53" s="97"/>
      <c r="CN53" s="93" t="s">
        <v>177</v>
      </c>
      <c r="CO53" s="94"/>
      <c r="DK53" s="96" t="s">
        <v>169</v>
      </c>
      <c r="DL53" s="97"/>
      <c r="DM53" s="93" t="s">
        <v>177</v>
      </c>
      <c r="DN53" s="94"/>
      <c r="EJ53" s="96" t="s">
        <v>169</v>
      </c>
      <c r="EK53" s="97"/>
      <c r="EL53" s="93" t="s">
        <v>177</v>
      </c>
      <c r="EM53" s="94"/>
      <c r="FI53" s="96" t="s">
        <v>169</v>
      </c>
      <c r="FJ53" s="97"/>
      <c r="FK53" s="93" t="s">
        <v>176</v>
      </c>
      <c r="FL53" s="94"/>
      <c r="GH53" s="96" t="s">
        <v>169</v>
      </c>
      <c r="GI53" s="97"/>
      <c r="GJ53" s="93" t="s">
        <v>176</v>
      </c>
      <c r="GK53" s="94"/>
      <c r="HG53" s="96" t="s">
        <v>169</v>
      </c>
      <c r="HH53" s="97"/>
      <c r="HI53" s="93" t="s">
        <v>175</v>
      </c>
      <c r="HJ53" s="94"/>
      <c r="IF53" s="96" t="s">
        <v>169</v>
      </c>
      <c r="IG53" s="97"/>
      <c r="IH53" s="93" t="s">
        <v>174</v>
      </c>
      <c r="II53" s="94"/>
      <c r="JE53" s="96" t="s">
        <v>169</v>
      </c>
      <c r="JF53" s="97"/>
      <c r="JG53" s="93" t="s">
        <v>173</v>
      </c>
      <c r="JH53" s="94"/>
      <c r="KD53" s="96" t="s">
        <v>169</v>
      </c>
      <c r="KE53" s="97"/>
      <c r="KF53" s="93" t="s">
        <v>173</v>
      </c>
      <c r="KG53" s="94"/>
      <c r="LC53" s="96" t="s">
        <v>169</v>
      </c>
      <c r="LD53" s="97"/>
      <c r="LE53" s="93" t="s">
        <v>172</v>
      </c>
      <c r="LF53" s="94"/>
      <c r="MB53" s="96" t="s">
        <v>169</v>
      </c>
      <c r="MC53" s="97"/>
      <c r="MD53" s="93" t="s">
        <v>172</v>
      </c>
      <c r="ME53" s="94"/>
      <c r="NA53" s="96" t="s">
        <v>169</v>
      </c>
      <c r="NB53" s="97"/>
      <c r="NC53" s="93" t="s">
        <v>171</v>
      </c>
      <c r="ND53" s="94"/>
      <c r="NZ53" s="96" t="s">
        <v>169</v>
      </c>
      <c r="OA53" s="97"/>
      <c r="OB53" s="93" t="s">
        <v>171</v>
      </c>
      <c r="OC53" s="94"/>
      <c r="OY53" s="96" t="s">
        <v>169</v>
      </c>
      <c r="OZ53" s="97"/>
      <c r="PA53" s="93" t="s">
        <v>171</v>
      </c>
      <c r="PB53" s="94"/>
      <c r="PX53" s="96" t="s">
        <v>169</v>
      </c>
      <c r="PY53" s="97"/>
      <c r="PZ53" s="93" t="s">
        <v>170</v>
      </c>
      <c r="QA53" s="94"/>
      <c r="QW53" s="96" t="s">
        <v>169</v>
      </c>
      <c r="QX53" s="97"/>
      <c r="QY53" s="93" t="s">
        <v>170</v>
      </c>
      <c r="QZ53" s="94"/>
      <c r="RV53" s="96" t="s">
        <v>169</v>
      </c>
      <c r="RW53" s="97"/>
      <c r="RX53" s="93" t="s">
        <v>168</v>
      </c>
      <c r="RY53" s="94"/>
      <c r="SU53" s="96" t="s">
        <v>169</v>
      </c>
      <c r="SV53" s="97"/>
      <c r="SW53" s="93" t="s">
        <v>168</v>
      </c>
      <c r="SX53" s="94"/>
      <c r="TT53" s="96" t="s">
        <v>169</v>
      </c>
      <c r="TU53" s="97"/>
      <c r="TV53" s="93" t="s">
        <v>168</v>
      </c>
      <c r="TW53" s="94"/>
      <c r="US53" s="96" t="s">
        <v>169</v>
      </c>
      <c r="UT53" s="97"/>
      <c r="UU53" s="93" t="s">
        <v>168</v>
      </c>
      <c r="UV53" s="94"/>
      <c r="VR53" s="96" t="s">
        <v>169</v>
      </c>
      <c r="VS53" s="97"/>
      <c r="VT53" s="93" t="s">
        <v>168</v>
      </c>
      <c r="VU53" s="94"/>
    </row>
    <row r="54" spans="1:600" ht="15" x14ac:dyDescent="0.25">
      <c r="AN54" s="45" t="s">
        <v>167</v>
      </c>
      <c r="AO54" s="95" t="s">
        <v>166</v>
      </c>
      <c r="AP54" s="75"/>
      <c r="AQ54" s="90"/>
      <c r="BM54" s="45" t="s">
        <v>167</v>
      </c>
      <c r="BN54" s="95" t="s">
        <v>132</v>
      </c>
      <c r="BO54" s="75"/>
      <c r="BP54" s="90"/>
      <c r="CL54" s="45" t="s">
        <v>167</v>
      </c>
      <c r="CM54" s="95" t="s">
        <v>132</v>
      </c>
      <c r="CN54" s="75"/>
      <c r="CO54" s="90"/>
      <c r="DK54" s="45" t="s">
        <v>167</v>
      </c>
      <c r="DL54" s="95" t="s">
        <v>132</v>
      </c>
      <c r="DM54" s="75"/>
      <c r="DN54" s="90"/>
      <c r="EJ54" s="45" t="s">
        <v>167</v>
      </c>
      <c r="EK54" s="95" t="s">
        <v>132</v>
      </c>
      <c r="EL54" s="75"/>
      <c r="EM54" s="90"/>
      <c r="FI54" s="45" t="s">
        <v>167</v>
      </c>
      <c r="FJ54" s="95" t="s">
        <v>132</v>
      </c>
      <c r="FK54" s="75"/>
      <c r="FL54" s="90"/>
      <c r="GH54" s="45" t="s">
        <v>167</v>
      </c>
      <c r="GI54" s="95" t="s">
        <v>132</v>
      </c>
      <c r="GJ54" s="75"/>
      <c r="GK54" s="90"/>
      <c r="HG54" s="45" t="s">
        <v>167</v>
      </c>
      <c r="HH54" s="95" t="s">
        <v>132</v>
      </c>
      <c r="HI54" s="75"/>
      <c r="HJ54" s="90"/>
      <c r="IF54" s="45" t="s">
        <v>167</v>
      </c>
      <c r="IG54" s="95" t="s">
        <v>132</v>
      </c>
      <c r="IH54" s="75"/>
      <c r="II54" s="90"/>
      <c r="JE54" s="45" t="s">
        <v>167</v>
      </c>
      <c r="JF54" s="95" t="s">
        <v>132</v>
      </c>
      <c r="JG54" s="75"/>
      <c r="JH54" s="90"/>
      <c r="KD54" s="45" t="s">
        <v>167</v>
      </c>
      <c r="KE54" s="95" t="s">
        <v>132</v>
      </c>
      <c r="KF54" s="75"/>
      <c r="KG54" s="90"/>
      <c r="LC54" s="45" t="s">
        <v>167</v>
      </c>
      <c r="LD54" s="95" t="s">
        <v>166</v>
      </c>
      <c r="LE54" s="75"/>
      <c r="LF54" s="90"/>
      <c r="MB54" s="45" t="s">
        <v>167</v>
      </c>
      <c r="MC54" s="95" t="s">
        <v>166</v>
      </c>
      <c r="MD54" s="75"/>
      <c r="ME54" s="90"/>
      <c r="NA54" s="45" t="s">
        <v>167</v>
      </c>
      <c r="NB54" s="95" t="s">
        <v>166</v>
      </c>
      <c r="NC54" s="75"/>
      <c r="ND54" s="90"/>
      <c r="NZ54" s="45" t="s">
        <v>167</v>
      </c>
      <c r="OA54" s="95" t="s">
        <v>166</v>
      </c>
      <c r="OB54" s="75"/>
      <c r="OC54" s="90"/>
      <c r="OY54" s="45" t="s">
        <v>167</v>
      </c>
      <c r="OZ54" s="95" t="s">
        <v>166</v>
      </c>
      <c r="PA54" s="75"/>
      <c r="PB54" s="90"/>
      <c r="PX54" s="45" t="s">
        <v>167</v>
      </c>
      <c r="PY54" s="95" t="s">
        <v>166</v>
      </c>
      <c r="PZ54" s="75"/>
      <c r="QA54" s="90"/>
      <c r="QW54" s="45" t="s">
        <v>167</v>
      </c>
      <c r="QX54" s="95" t="s">
        <v>166</v>
      </c>
      <c r="QY54" s="75"/>
      <c r="QZ54" s="90"/>
      <c r="RV54" s="45" t="s">
        <v>167</v>
      </c>
      <c r="RW54" s="95" t="s">
        <v>166</v>
      </c>
      <c r="RX54" s="75"/>
      <c r="RY54" s="90"/>
      <c r="SU54" s="45" t="s">
        <v>167</v>
      </c>
      <c r="SV54" s="95" t="s">
        <v>166</v>
      </c>
      <c r="SW54" s="75"/>
      <c r="SX54" s="90"/>
      <c r="TT54" s="45" t="s">
        <v>167</v>
      </c>
      <c r="TU54" s="95" t="s">
        <v>166</v>
      </c>
      <c r="TV54" s="75"/>
      <c r="TW54" s="90"/>
      <c r="US54" s="45" t="s">
        <v>167</v>
      </c>
      <c r="UT54" s="95" t="s">
        <v>166</v>
      </c>
      <c r="UU54" s="75"/>
      <c r="UV54" s="90"/>
      <c r="VR54" s="45" t="s">
        <v>167</v>
      </c>
      <c r="VS54" s="95" t="s">
        <v>166</v>
      </c>
      <c r="VT54" s="75"/>
      <c r="VU54" s="90"/>
    </row>
    <row r="55" spans="1:600" ht="15" x14ac:dyDescent="0.25">
      <c r="AN55" s="45" t="s">
        <v>156</v>
      </c>
      <c r="AO55" s="46" t="s">
        <v>165</v>
      </c>
      <c r="AP55" s="48" t="s">
        <v>154</v>
      </c>
      <c r="AQ55" s="47">
        <v>44773</v>
      </c>
      <c r="BM55" s="45" t="s">
        <v>156</v>
      </c>
      <c r="BN55" s="46" t="s">
        <v>164</v>
      </c>
      <c r="BO55" s="48" t="s">
        <v>154</v>
      </c>
      <c r="BP55" s="47">
        <v>49826</v>
      </c>
      <c r="CL55" s="45" t="s">
        <v>156</v>
      </c>
      <c r="CM55" s="46" t="s">
        <v>164</v>
      </c>
      <c r="CN55" s="48" t="s">
        <v>154</v>
      </c>
      <c r="CO55" s="47">
        <v>49826</v>
      </c>
      <c r="DK55" s="45" t="s">
        <v>156</v>
      </c>
      <c r="DL55" s="46" t="s">
        <v>164</v>
      </c>
      <c r="DM55" s="48" t="s">
        <v>154</v>
      </c>
      <c r="DN55" s="47">
        <v>46327</v>
      </c>
      <c r="EJ55" s="45" t="s">
        <v>156</v>
      </c>
      <c r="EK55" s="46" t="s">
        <v>164</v>
      </c>
      <c r="EL55" s="48" t="s">
        <v>154</v>
      </c>
      <c r="EM55" s="47">
        <v>46327</v>
      </c>
      <c r="FI55" s="45" t="s">
        <v>156</v>
      </c>
      <c r="FJ55" s="46" t="s">
        <v>163</v>
      </c>
      <c r="FK55" s="48" t="s">
        <v>154</v>
      </c>
      <c r="FL55" s="47">
        <v>46630</v>
      </c>
      <c r="GH55" s="45" t="s">
        <v>156</v>
      </c>
      <c r="GI55" s="46" t="s">
        <v>163</v>
      </c>
      <c r="GJ55" s="48" t="s">
        <v>154</v>
      </c>
      <c r="GK55" s="47">
        <v>46630</v>
      </c>
      <c r="HG55" s="45" t="s">
        <v>156</v>
      </c>
      <c r="HH55" s="46" t="s">
        <v>162</v>
      </c>
      <c r="HI55" s="48" t="s">
        <v>154</v>
      </c>
      <c r="HJ55" s="47">
        <v>49795</v>
      </c>
      <c r="IF55" s="45" t="s">
        <v>156</v>
      </c>
      <c r="IG55" s="46" t="s">
        <v>161</v>
      </c>
      <c r="IH55" s="48" t="s">
        <v>154</v>
      </c>
      <c r="II55" s="47">
        <v>45230</v>
      </c>
      <c r="JE55" s="45" t="s">
        <v>156</v>
      </c>
      <c r="JF55" s="46" t="s">
        <v>160</v>
      </c>
      <c r="JG55" s="48" t="s">
        <v>154</v>
      </c>
      <c r="JH55" s="47">
        <v>48806</v>
      </c>
      <c r="KD55" s="45" t="s">
        <v>156</v>
      </c>
      <c r="KE55" s="46" t="s">
        <v>160</v>
      </c>
      <c r="KF55" s="48" t="s">
        <v>154</v>
      </c>
      <c r="KG55" s="47">
        <v>48806</v>
      </c>
      <c r="LC55" s="45" t="s">
        <v>156</v>
      </c>
      <c r="LD55" s="46" t="s">
        <v>159</v>
      </c>
      <c r="LE55" s="48" t="s">
        <v>154</v>
      </c>
      <c r="LF55" s="47">
        <v>45657</v>
      </c>
      <c r="MB55" s="45" t="s">
        <v>156</v>
      </c>
      <c r="MC55" s="46" t="s">
        <v>159</v>
      </c>
      <c r="MD55" s="48" t="s">
        <v>154</v>
      </c>
      <c r="ME55" s="47">
        <v>45657</v>
      </c>
      <c r="NA55" s="45" t="s">
        <v>156</v>
      </c>
      <c r="NB55" s="46" t="s">
        <v>158</v>
      </c>
      <c r="NC55" s="48" t="s">
        <v>154</v>
      </c>
      <c r="ND55" s="47">
        <v>46022</v>
      </c>
      <c r="NZ55" s="45" t="s">
        <v>156</v>
      </c>
      <c r="OA55" s="46" t="s">
        <v>158</v>
      </c>
      <c r="OB55" s="48" t="s">
        <v>154</v>
      </c>
      <c r="OC55" s="47">
        <v>46022</v>
      </c>
      <c r="OY55" s="45" t="s">
        <v>156</v>
      </c>
      <c r="OZ55" s="46" t="s">
        <v>158</v>
      </c>
      <c r="PA55" s="48" t="s">
        <v>154</v>
      </c>
      <c r="PB55" s="47">
        <v>46022</v>
      </c>
      <c r="PX55" s="45" t="s">
        <v>156</v>
      </c>
      <c r="PY55" s="46" t="s">
        <v>157</v>
      </c>
      <c r="PZ55" s="48" t="s">
        <v>154</v>
      </c>
      <c r="QA55" s="47">
        <v>48610</v>
      </c>
      <c r="QW55" s="45" t="s">
        <v>156</v>
      </c>
      <c r="QX55" s="46" t="s">
        <v>157</v>
      </c>
      <c r="QY55" s="48" t="s">
        <v>154</v>
      </c>
      <c r="QZ55" s="47">
        <v>48610</v>
      </c>
      <c r="RV55" s="45" t="s">
        <v>156</v>
      </c>
      <c r="RW55" s="46" t="s">
        <v>155</v>
      </c>
      <c r="RX55" s="48" t="s">
        <v>154</v>
      </c>
      <c r="RY55" s="47">
        <v>50829</v>
      </c>
      <c r="SU55" s="45" t="s">
        <v>156</v>
      </c>
      <c r="SV55" s="46" t="s">
        <v>155</v>
      </c>
      <c r="SW55" s="48" t="s">
        <v>154</v>
      </c>
      <c r="SX55" s="47">
        <v>50829</v>
      </c>
      <c r="TT55" s="45" t="s">
        <v>156</v>
      </c>
      <c r="TU55" s="46" t="s">
        <v>155</v>
      </c>
      <c r="TV55" s="48" t="s">
        <v>154</v>
      </c>
      <c r="TW55" s="47">
        <v>50829</v>
      </c>
      <c r="US55" s="45" t="s">
        <v>156</v>
      </c>
      <c r="UT55" s="46" t="s">
        <v>155</v>
      </c>
      <c r="UU55" s="48" t="s">
        <v>154</v>
      </c>
      <c r="UV55" s="47">
        <v>50829</v>
      </c>
      <c r="VR55" s="45" t="s">
        <v>156</v>
      </c>
      <c r="VS55" s="46" t="s">
        <v>155</v>
      </c>
      <c r="VT55" s="48" t="s">
        <v>154</v>
      </c>
      <c r="VU55" s="47">
        <v>50829</v>
      </c>
    </row>
    <row r="56" spans="1:600" ht="15" x14ac:dyDescent="0.25">
      <c r="AN56" s="45" t="s">
        <v>153</v>
      </c>
      <c r="AO56" s="46" t="s">
        <v>152</v>
      </c>
      <c r="AP56" s="48" t="s">
        <v>151</v>
      </c>
      <c r="AQ56" s="47" t="s">
        <v>150</v>
      </c>
      <c r="BM56" s="45" t="s">
        <v>153</v>
      </c>
      <c r="BN56" s="46" t="s">
        <v>152</v>
      </c>
      <c r="BO56" s="48" t="s">
        <v>151</v>
      </c>
      <c r="BP56" s="47" t="s">
        <v>150</v>
      </c>
      <c r="CL56" s="45" t="s">
        <v>153</v>
      </c>
      <c r="CM56" s="46" t="s">
        <v>152</v>
      </c>
      <c r="CN56" s="48" t="s">
        <v>151</v>
      </c>
      <c r="CO56" s="47" t="s">
        <v>150</v>
      </c>
      <c r="DK56" s="45" t="s">
        <v>153</v>
      </c>
      <c r="DL56" s="46" t="s">
        <v>152</v>
      </c>
      <c r="DM56" s="48" t="s">
        <v>151</v>
      </c>
      <c r="DN56" s="47" t="s">
        <v>150</v>
      </c>
      <c r="EJ56" s="45" t="s">
        <v>153</v>
      </c>
      <c r="EK56" s="46" t="s">
        <v>152</v>
      </c>
      <c r="EL56" s="48" t="s">
        <v>151</v>
      </c>
      <c r="EM56" s="47" t="s">
        <v>150</v>
      </c>
      <c r="FI56" s="45" t="s">
        <v>153</v>
      </c>
      <c r="FJ56" s="46" t="s">
        <v>152</v>
      </c>
      <c r="FK56" s="48" t="s">
        <v>151</v>
      </c>
      <c r="FL56" s="47" t="s">
        <v>150</v>
      </c>
      <c r="GH56" s="45" t="s">
        <v>153</v>
      </c>
      <c r="GI56" s="46" t="s">
        <v>152</v>
      </c>
      <c r="GJ56" s="48" t="s">
        <v>151</v>
      </c>
      <c r="GK56" s="47" t="s">
        <v>150</v>
      </c>
      <c r="HG56" s="45" t="s">
        <v>153</v>
      </c>
      <c r="HH56" s="46" t="s">
        <v>152</v>
      </c>
      <c r="HI56" s="48" t="s">
        <v>151</v>
      </c>
      <c r="HJ56" s="47" t="s">
        <v>150</v>
      </c>
      <c r="IF56" s="45" t="s">
        <v>153</v>
      </c>
      <c r="IG56" s="46" t="s">
        <v>152</v>
      </c>
      <c r="IH56" s="48" t="s">
        <v>151</v>
      </c>
      <c r="II56" s="47" t="s">
        <v>150</v>
      </c>
      <c r="JE56" s="45" t="s">
        <v>153</v>
      </c>
      <c r="JF56" s="46" t="s">
        <v>152</v>
      </c>
      <c r="JG56" s="48" t="s">
        <v>151</v>
      </c>
      <c r="JH56" s="47" t="s">
        <v>150</v>
      </c>
      <c r="KD56" s="45" t="s">
        <v>153</v>
      </c>
      <c r="KE56" s="46" t="s">
        <v>152</v>
      </c>
      <c r="KF56" s="48" t="s">
        <v>151</v>
      </c>
      <c r="KG56" s="47" t="s">
        <v>150</v>
      </c>
      <c r="LC56" s="45" t="s">
        <v>153</v>
      </c>
      <c r="LD56" s="46" t="s">
        <v>152</v>
      </c>
      <c r="LE56" s="48" t="s">
        <v>151</v>
      </c>
      <c r="LF56" s="47" t="s">
        <v>150</v>
      </c>
      <c r="MB56" s="45" t="s">
        <v>153</v>
      </c>
      <c r="MC56" s="46" t="s">
        <v>152</v>
      </c>
      <c r="MD56" s="48" t="s">
        <v>151</v>
      </c>
      <c r="ME56" s="47" t="s">
        <v>150</v>
      </c>
      <c r="NA56" s="45" t="s">
        <v>153</v>
      </c>
      <c r="NB56" s="46" t="s">
        <v>152</v>
      </c>
      <c r="NC56" s="48" t="s">
        <v>151</v>
      </c>
      <c r="ND56" s="47" t="s">
        <v>150</v>
      </c>
      <c r="NZ56" s="45" t="s">
        <v>153</v>
      </c>
      <c r="OA56" s="46" t="s">
        <v>152</v>
      </c>
      <c r="OB56" s="48" t="s">
        <v>151</v>
      </c>
      <c r="OC56" s="47" t="s">
        <v>150</v>
      </c>
      <c r="OY56" s="45" t="s">
        <v>153</v>
      </c>
      <c r="OZ56" s="46" t="s">
        <v>152</v>
      </c>
      <c r="PA56" s="48" t="s">
        <v>151</v>
      </c>
      <c r="PB56" s="47" t="s">
        <v>150</v>
      </c>
      <c r="PX56" s="45" t="s">
        <v>153</v>
      </c>
      <c r="PY56" s="46" t="s">
        <v>152</v>
      </c>
      <c r="PZ56" s="48" t="s">
        <v>151</v>
      </c>
      <c r="QA56" s="47" t="s">
        <v>150</v>
      </c>
      <c r="QW56" s="45" t="s">
        <v>153</v>
      </c>
      <c r="QX56" s="46" t="s">
        <v>152</v>
      </c>
      <c r="QY56" s="48" t="s">
        <v>151</v>
      </c>
      <c r="QZ56" s="47" t="s">
        <v>150</v>
      </c>
      <c r="RV56" s="45" t="s">
        <v>153</v>
      </c>
      <c r="RW56" s="46" t="s">
        <v>152</v>
      </c>
      <c r="RX56" s="48" t="s">
        <v>151</v>
      </c>
      <c r="RY56" s="47" t="s">
        <v>150</v>
      </c>
      <c r="SU56" s="45" t="s">
        <v>153</v>
      </c>
      <c r="SV56" s="46" t="s">
        <v>152</v>
      </c>
      <c r="SW56" s="48" t="s">
        <v>151</v>
      </c>
      <c r="SX56" s="47" t="s">
        <v>150</v>
      </c>
      <c r="TT56" s="45" t="s">
        <v>153</v>
      </c>
      <c r="TU56" s="46" t="s">
        <v>152</v>
      </c>
      <c r="TV56" s="48" t="s">
        <v>151</v>
      </c>
      <c r="TW56" s="47" t="s">
        <v>150</v>
      </c>
      <c r="US56" s="45" t="s">
        <v>153</v>
      </c>
      <c r="UT56" s="46" t="s">
        <v>152</v>
      </c>
      <c r="UU56" s="48" t="s">
        <v>151</v>
      </c>
      <c r="UV56" s="47" t="s">
        <v>150</v>
      </c>
      <c r="VR56" s="45" t="s">
        <v>153</v>
      </c>
      <c r="VS56" s="46" t="s">
        <v>152</v>
      </c>
      <c r="VT56" s="48" t="s">
        <v>151</v>
      </c>
      <c r="VU56" s="47" t="s">
        <v>150</v>
      </c>
    </row>
    <row r="57" spans="1:600" ht="15" x14ac:dyDescent="0.25">
      <c r="AN57" s="91" t="s">
        <v>146</v>
      </c>
      <c r="AO57" s="75"/>
      <c r="AP57" s="92" t="s">
        <v>147</v>
      </c>
      <c r="AQ57" s="90"/>
      <c r="BM57" s="91" t="s">
        <v>146</v>
      </c>
      <c r="BN57" s="75"/>
      <c r="BO57" s="92" t="s">
        <v>148</v>
      </c>
      <c r="BP57" s="90"/>
      <c r="CL57" s="91" t="s">
        <v>146</v>
      </c>
      <c r="CM57" s="75"/>
      <c r="CN57" s="92" t="s">
        <v>148</v>
      </c>
      <c r="CO57" s="90"/>
      <c r="DK57" s="91" t="s">
        <v>146</v>
      </c>
      <c r="DL57" s="75"/>
      <c r="DM57" s="92" t="s">
        <v>148</v>
      </c>
      <c r="DN57" s="90"/>
      <c r="EJ57" s="91" t="s">
        <v>146</v>
      </c>
      <c r="EK57" s="75"/>
      <c r="EL57" s="92" t="s">
        <v>148</v>
      </c>
      <c r="EM57" s="90"/>
      <c r="FI57" s="91" t="s">
        <v>146</v>
      </c>
      <c r="FJ57" s="75"/>
      <c r="FK57" s="92" t="s">
        <v>148</v>
      </c>
      <c r="FL57" s="90"/>
      <c r="GH57" s="91" t="s">
        <v>146</v>
      </c>
      <c r="GI57" s="75"/>
      <c r="GJ57" s="92" t="s">
        <v>148</v>
      </c>
      <c r="GK57" s="90"/>
      <c r="HG57" s="91" t="s">
        <v>146</v>
      </c>
      <c r="HH57" s="75"/>
      <c r="HI57" s="92" t="s">
        <v>149</v>
      </c>
      <c r="HJ57" s="90"/>
      <c r="IF57" s="91" t="s">
        <v>146</v>
      </c>
      <c r="IG57" s="75"/>
      <c r="IH57" s="92" t="s">
        <v>148</v>
      </c>
      <c r="II57" s="90"/>
      <c r="JE57" s="91" t="s">
        <v>146</v>
      </c>
      <c r="JF57" s="75"/>
      <c r="JG57" s="92" t="s">
        <v>148</v>
      </c>
      <c r="JH57" s="90"/>
      <c r="KD57" s="91" t="s">
        <v>146</v>
      </c>
      <c r="KE57" s="75"/>
      <c r="KF57" s="92" t="s">
        <v>148</v>
      </c>
      <c r="KG57" s="90"/>
      <c r="LC57" s="91" t="s">
        <v>146</v>
      </c>
      <c r="LD57" s="75"/>
      <c r="LE57" s="92" t="s">
        <v>147</v>
      </c>
      <c r="LF57" s="90"/>
      <c r="MB57" s="91" t="s">
        <v>146</v>
      </c>
      <c r="MC57" s="75"/>
      <c r="MD57" s="92" t="s">
        <v>147</v>
      </c>
      <c r="ME57" s="90"/>
      <c r="NA57" s="91" t="s">
        <v>146</v>
      </c>
      <c r="NB57" s="75"/>
      <c r="NC57" s="92" t="s">
        <v>147</v>
      </c>
      <c r="ND57" s="90"/>
      <c r="NZ57" s="91" t="s">
        <v>146</v>
      </c>
      <c r="OA57" s="75"/>
      <c r="OB57" s="92" t="s">
        <v>147</v>
      </c>
      <c r="OC57" s="90"/>
      <c r="OY57" s="91" t="s">
        <v>146</v>
      </c>
      <c r="OZ57" s="75"/>
      <c r="PA57" s="92" t="s">
        <v>147</v>
      </c>
      <c r="PB57" s="90"/>
      <c r="PX57" s="91" t="s">
        <v>146</v>
      </c>
      <c r="PY57" s="75"/>
      <c r="PZ57" s="92" t="s">
        <v>147</v>
      </c>
      <c r="QA57" s="90"/>
      <c r="QW57" s="91" t="s">
        <v>146</v>
      </c>
      <c r="QX57" s="75"/>
      <c r="QY57" s="92" t="s">
        <v>147</v>
      </c>
      <c r="QZ57" s="90"/>
      <c r="RV57" s="91" t="s">
        <v>146</v>
      </c>
      <c r="RW57" s="75"/>
      <c r="RX57" s="92"/>
      <c r="RY57" s="90"/>
      <c r="SU57" s="91" t="s">
        <v>146</v>
      </c>
      <c r="SV57" s="75"/>
      <c r="SW57" s="92"/>
      <c r="SX57" s="90"/>
      <c r="TT57" s="91" t="s">
        <v>146</v>
      </c>
      <c r="TU57" s="75"/>
      <c r="TV57" s="92"/>
      <c r="TW57" s="90"/>
      <c r="US57" s="91" t="s">
        <v>146</v>
      </c>
      <c r="UT57" s="75"/>
      <c r="UU57" s="92"/>
      <c r="UV57" s="90"/>
      <c r="VR57" s="91" t="s">
        <v>146</v>
      </c>
      <c r="VS57" s="75"/>
      <c r="VT57" s="92"/>
      <c r="VU57" s="90"/>
    </row>
    <row r="58" spans="1:600" ht="15" x14ac:dyDescent="0.25">
      <c r="AN58" s="91" t="s">
        <v>145</v>
      </c>
      <c r="AO58" s="75"/>
      <c r="AP58" s="89">
        <v>0</v>
      </c>
      <c r="AQ58" s="90"/>
      <c r="BM58" s="91" t="s">
        <v>145</v>
      </c>
      <c r="BN58" s="75"/>
      <c r="BO58" s="89">
        <v>0</v>
      </c>
      <c r="BP58" s="90"/>
      <c r="CL58" s="91" t="s">
        <v>145</v>
      </c>
      <c r="CM58" s="75"/>
      <c r="CN58" s="89">
        <v>0</v>
      </c>
      <c r="CO58" s="90"/>
      <c r="DK58" s="91" t="s">
        <v>145</v>
      </c>
      <c r="DL58" s="75"/>
      <c r="DM58" s="89">
        <v>0</v>
      </c>
      <c r="DN58" s="90"/>
      <c r="EJ58" s="91" t="s">
        <v>145</v>
      </c>
      <c r="EK58" s="75"/>
      <c r="EL58" s="89">
        <v>0</v>
      </c>
      <c r="EM58" s="90"/>
      <c r="FI58" s="91" t="s">
        <v>145</v>
      </c>
      <c r="FJ58" s="75"/>
      <c r="FK58" s="89">
        <v>0</v>
      </c>
      <c r="FL58" s="90"/>
      <c r="GH58" s="91" t="s">
        <v>145</v>
      </c>
      <c r="GI58" s="75"/>
      <c r="GJ58" s="89">
        <v>0</v>
      </c>
      <c r="GK58" s="90"/>
      <c r="HG58" s="91" t="s">
        <v>145</v>
      </c>
      <c r="HH58" s="75"/>
      <c r="HI58" s="89">
        <v>0</v>
      </c>
      <c r="HJ58" s="90"/>
      <c r="IF58" s="91" t="s">
        <v>145</v>
      </c>
      <c r="IG58" s="75"/>
      <c r="IH58" s="89">
        <v>0</v>
      </c>
      <c r="II58" s="90"/>
      <c r="JE58" s="91" t="s">
        <v>145</v>
      </c>
      <c r="JF58" s="75"/>
      <c r="JG58" s="89">
        <v>0</v>
      </c>
      <c r="JH58" s="90"/>
      <c r="KD58" s="91" t="s">
        <v>145</v>
      </c>
      <c r="KE58" s="75"/>
      <c r="KF58" s="89">
        <v>0</v>
      </c>
      <c r="KG58" s="90"/>
      <c r="LC58" s="91" t="s">
        <v>145</v>
      </c>
      <c r="LD58" s="75"/>
      <c r="LE58" s="89">
        <v>0</v>
      </c>
      <c r="LF58" s="90"/>
      <c r="MB58" s="91" t="s">
        <v>145</v>
      </c>
      <c r="MC58" s="75"/>
      <c r="MD58" s="89">
        <v>0</v>
      </c>
      <c r="ME58" s="90"/>
      <c r="NA58" s="91" t="s">
        <v>145</v>
      </c>
      <c r="NB58" s="75"/>
      <c r="NC58" s="89">
        <v>0</v>
      </c>
      <c r="ND58" s="90"/>
      <c r="NZ58" s="91" t="s">
        <v>145</v>
      </c>
      <c r="OA58" s="75"/>
      <c r="OB58" s="89">
        <v>0</v>
      </c>
      <c r="OC58" s="90"/>
      <c r="OY58" s="91" t="s">
        <v>145</v>
      </c>
      <c r="OZ58" s="75"/>
      <c r="PA58" s="89">
        <v>0</v>
      </c>
      <c r="PB58" s="90"/>
      <c r="PX58" s="91" t="s">
        <v>145</v>
      </c>
      <c r="PY58" s="75"/>
      <c r="PZ58" s="89">
        <v>0</v>
      </c>
      <c r="QA58" s="90"/>
      <c r="QW58" s="91" t="s">
        <v>145</v>
      </c>
      <c r="QX58" s="75"/>
      <c r="QY58" s="89">
        <v>0</v>
      </c>
      <c r="QZ58" s="90"/>
      <c r="RV58" s="91" t="s">
        <v>145</v>
      </c>
      <c r="RW58" s="75"/>
      <c r="RX58" s="89">
        <v>0</v>
      </c>
      <c r="RY58" s="90"/>
      <c r="SU58" s="91" t="s">
        <v>145</v>
      </c>
      <c r="SV58" s="75"/>
      <c r="SW58" s="89">
        <v>0</v>
      </c>
      <c r="SX58" s="90"/>
      <c r="TT58" s="91" t="s">
        <v>145</v>
      </c>
      <c r="TU58" s="75"/>
      <c r="TV58" s="89">
        <v>0</v>
      </c>
      <c r="TW58" s="90"/>
      <c r="US58" s="91" t="s">
        <v>145</v>
      </c>
      <c r="UT58" s="75"/>
      <c r="UU58" s="89">
        <v>0</v>
      </c>
      <c r="UV58" s="90"/>
      <c r="VR58" s="91" t="s">
        <v>145</v>
      </c>
      <c r="VS58" s="75"/>
      <c r="VT58" s="89">
        <v>0</v>
      </c>
      <c r="VU58" s="90"/>
    </row>
    <row r="59" spans="1:600" ht="15" x14ac:dyDescent="0.25">
      <c r="AN59" s="91" t="s">
        <v>144</v>
      </c>
      <c r="AO59" s="75"/>
      <c r="AP59" s="89">
        <v>0</v>
      </c>
      <c r="AQ59" s="90"/>
      <c r="BM59" s="91" t="s">
        <v>144</v>
      </c>
      <c r="BN59" s="75"/>
      <c r="BO59" s="89">
        <v>0</v>
      </c>
      <c r="BP59" s="90"/>
      <c r="CL59" s="91" t="s">
        <v>144</v>
      </c>
      <c r="CM59" s="75"/>
      <c r="CN59" s="89">
        <v>0</v>
      </c>
      <c r="CO59" s="90"/>
      <c r="DK59" s="91" t="s">
        <v>144</v>
      </c>
      <c r="DL59" s="75"/>
      <c r="DM59" s="89">
        <v>0</v>
      </c>
      <c r="DN59" s="90"/>
      <c r="EJ59" s="91" t="s">
        <v>144</v>
      </c>
      <c r="EK59" s="75"/>
      <c r="EL59" s="89">
        <v>0</v>
      </c>
      <c r="EM59" s="90"/>
      <c r="FI59" s="91" t="s">
        <v>144</v>
      </c>
      <c r="FJ59" s="75"/>
      <c r="FK59" s="89">
        <v>0</v>
      </c>
      <c r="FL59" s="90"/>
      <c r="GH59" s="91" t="s">
        <v>144</v>
      </c>
      <c r="GI59" s="75"/>
      <c r="GJ59" s="89">
        <v>0</v>
      </c>
      <c r="GK59" s="90"/>
      <c r="HG59" s="91" t="s">
        <v>144</v>
      </c>
      <c r="HH59" s="75"/>
      <c r="HI59" s="89">
        <v>0</v>
      </c>
      <c r="HJ59" s="90"/>
      <c r="IF59" s="91" t="s">
        <v>144</v>
      </c>
      <c r="IG59" s="75"/>
      <c r="IH59" s="89">
        <v>0</v>
      </c>
      <c r="II59" s="90"/>
      <c r="JE59" s="91" t="s">
        <v>144</v>
      </c>
      <c r="JF59" s="75"/>
      <c r="JG59" s="89">
        <v>0</v>
      </c>
      <c r="JH59" s="90"/>
      <c r="KD59" s="91" t="s">
        <v>144</v>
      </c>
      <c r="KE59" s="75"/>
      <c r="KF59" s="89">
        <v>0</v>
      </c>
      <c r="KG59" s="90"/>
      <c r="LC59" s="91" t="s">
        <v>144</v>
      </c>
      <c r="LD59" s="75"/>
      <c r="LE59" s="89">
        <v>0</v>
      </c>
      <c r="LF59" s="90"/>
      <c r="MB59" s="91" t="s">
        <v>144</v>
      </c>
      <c r="MC59" s="75"/>
      <c r="MD59" s="89">
        <v>0</v>
      </c>
      <c r="ME59" s="90"/>
      <c r="NA59" s="91" t="s">
        <v>144</v>
      </c>
      <c r="NB59" s="75"/>
      <c r="NC59" s="89">
        <v>0</v>
      </c>
      <c r="ND59" s="90"/>
      <c r="NZ59" s="91" t="s">
        <v>144</v>
      </c>
      <c r="OA59" s="75"/>
      <c r="OB59" s="89">
        <v>0</v>
      </c>
      <c r="OC59" s="90"/>
      <c r="OY59" s="91" t="s">
        <v>144</v>
      </c>
      <c r="OZ59" s="75"/>
      <c r="PA59" s="89">
        <v>0</v>
      </c>
      <c r="PB59" s="90"/>
      <c r="PX59" s="91" t="s">
        <v>144</v>
      </c>
      <c r="PY59" s="75"/>
      <c r="PZ59" s="89">
        <v>0</v>
      </c>
      <c r="QA59" s="90"/>
      <c r="QW59" s="91" t="s">
        <v>144</v>
      </c>
      <c r="QX59" s="75"/>
      <c r="QY59" s="89">
        <v>0</v>
      </c>
      <c r="QZ59" s="90"/>
      <c r="RV59" s="91" t="s">
        <v>144</v>
      </c>
      <c r="RW59" s="75"/>
      <c r="RX59" s="89">
        <v>0</v>
      </c>
      <c r="RY59" s="90"/>
      <c r="SU59" s="91" t="s">
        <v>144</v>
      </c>
      <c r="SV59" s="75"/>
      <c r="SW59" s="89">
        <v>0</v>
      </c>
      <c r="SX59" s="90"/>
      <c r="TT59" s="91" t="s">
        <v>144</v>
      </c>
      <c r="TU59" s="75"/>
      <c r="TV59" s="89">
        <v>0</v>
      </c>
      <c r="TW59" s="90"/>
      <c r="US59" s="91" t="s">
        <v>144</v>
      </c>
      <c r="UT59" s="75"/>
      <c r="UU59" s="89">
        <v>0</v>
      </c>
      <c r="UV59" s="90"/>
      <c r="VR59" s="91" t="s">
        <v>144</v>
      </c>
      <c r="VS59" s="75"/>
      <c r="VT59" s="89">
        <v>0</v>
      </c>
      <c r="VU59" s="90"/>
    </row>
    <row r="60" spans="1:600" ht="15" x14ac:dyDescent="0.25">
      <c r="AN60" s="91" t="s">
        <v>143</v>
      </c>
      <c r="AO60" s="75"/>
      <c r="AP60" s="89">
        <v>0</v>
      </c>
      <c r="AQ60" s="90"/>
      <c r="BM60" s="91" t="s">
        <v>143</v>
      </c>
      <c r="BN60" s="75"/>
      <c r="BO60" s="89">
        <v>0</v>
      </c>
      <c r="BP60" s="90"/>
      <c r="CL60" s="91" t="s">
        <v>143</v>
      </c>
      <c r="CM60" s="75"/>
      <c r="CN60" s="89">
        <v>0</v>
      </c>
      <c r="CO60" s="90"/>
      <c r="DK60" s="91" t="s">
        <v>143</v>
      </c>
      <c r="DL60" s="75"/>
      <c r="DM60" s="89">
        <v>0</v>
      </c>
      <c r="DN60" s="90"/>
      <c r="EJ60" s="91" t="s">
        <v>143</v>
      </c>
      <c r="EK60" s="75"/>
      <c r="EL60" s="89">
        <v>0</v>
      </c>
      <c r="EM60" s="90"/>
      <c r="FI60" s="91" t="s">
        <v>143</v>
      </c>
      <c r="FJ60" s="75"/>
      <c r="FK60" s="89">
        <v>0</v>
      </c>
      <c r="FL60" s="90"/>
      <c r="GH60" s="91" t="s">
        <v>143</v>
      </c>
      <c r="GI60" s="75"/>
      <c r="GJ60" s="89">
        <v>0</v>
      </c>
      <c r="GK60" s="90"/>
      <c r="HG60" s="91" t="s">
        <v>143</v>
      </c>
      <c r="HH60" s="75"/>
      <c r="HI60" s="89">
        <v>0</v>
      </c>
      <c r="HJ60" s="90"/>
      <c r="IF60" s="91" t="s">
        <v>143</v>
      </c>
      <c r="IG60" s="75"/>
      <c r="IH60" s="89">
        <v>0</v>
      </c>
      <c r="II60" s="90"/>
      <c r="JE60" s="91" t="s">
        <v>143</v>
      </c>
      <c r="JF60" s="75"/>
      <c r="JG60" s="89">
        <v>0</v>
      </c>
      <c r="JH60" s="90"/>
      <c r="KD60" s="91" t="s">
        <v>143</v>
      </c>
      <c r="KE60" s="75"/>
      <c r="KF60" s="89">
        <v>0</v>
      </c>
      <c r="KG60" s="90"/>
      <c r="LC60" s="91" t="s">
        <v>143</v>
      </c>
      <c r="LD60" s="75"/>
      <c r="LE60" s="89">
        <v>0</v>
      </c>
      <c r="LF60" s="90"/>
      <c r="MB60" s="91" t="s">
        <v>143</v>
      </c>
      <c r="MC60" s="75"/>
      <c r="MD60" s="89">
        <v>0</v>
      </c>
      <c r="ME60" s="90"/>
      <c r="NA60" s="91" t="s">
        <v>143</v>
      </c>
      <c r="NB60" s="75"/>
      <c r="NC60" s="89">
        <v>0</v>
      </c>
      <c r="ND60" s="90"/>
      <c r="NZ60" s="91" t="s">
        <v>143</v>
      </c>
      <c r="OA60" s="75"/>
      <c r="OB60" s="89">
        <v>0</v>
      </c>
      <c r="OC60" s="90"/>
      <c r="OY60" s="91" t="s">
        <v>143</v>
      </c>
      <c r="OZ60" s="75"/>
      <c r="PA60" s="89">
        <v>0</v>
      </c>
      <c r="PB60" s="90"/>
      <c r="PX60" s="91" t="s">
        <v>143</v>
      </c>
      <c r="PY60" s="75"/>
      <c r="PZ60" s="89">
        <v>0</v>
      </c>
      <c r="QA60" s="90"/>
      <c r="QW60" s="91" t="s">
        <v>143</v>
      </c>
      <c r="QX60" s="75"/>
      <c r="QY60" s="89">
        <v>0</v>
      </c>
      <c r="QZ60" s="90"/>
      <c r="RV60" s="91" t="s">
        <v>143</v>
      </c>
      <c r="RW60" s="75"/>
      <c r="RX60" s="89">
        <v>0</v>
      </c>
      <c r="RY60" s="90"/>
      <c r="SU60" s="91" t="s">
        <v>143</v>
      </c>
      <c r="SV60" s="75"/>
      <c r="SW60" s="89">
        <v>0</v>
      </c>
      <c r="SX60" s="90"/>
      <c r="TT60" s="91" t="s">
        <v>143</v>
      </c>
      <c r="TU60" s="75"/>
      <c r="TV60" s="89">
        <v>0</v>
      </c>
      <c r="TW60" s="90"/>
      <c r="US60" s="91" t="s">
        <v>143</v>
      </c>
      <c r="UT60" s="75"/>
      <c r="UU60" s="89">
        <v>0</v>
      </c>
      <c r="UV60" s="90"/>
      <c r="VR60" s="91" t="s">
        <v>143</v>
      </c>
      <c r="VS60" s="75"/>
      <c r="VT60" s="89">
        <v>0</v>
      </c>
      <c r="VU60" s="90"/>
    </row>
    <row r="61" spans="1:600" ht="15" x14ac:dyDescent="0.25">
      <c r="AN61" s="44" t="s">
        <v>133</v>
      </c>
      <c r="AO61" s="86" t="s">
        <v>142</v>
      </c>
      <c r="AP61" s="87"/>
      <c r="AQ61" s="88"/>
      <c r="BM61" s="44" t="s">
        <v>133</v>
      </c>
      <c r="BN61" s="86" t="s">
        <v>141</v>
      </c>
      <c r="BO61" s="87"/>
      <c r="BP61" s="88"/>
      <c r="CL61" s="44" t="s">
        <v>133</v>
      </c>
      <c r="CM61" s="86" t="s">
        <v>141</v>
      </c>
      <c r="CN61" s="87"/>
      <c r="CO61" s="88"/>
      <c r="DK61" s="44" t="s">
        <v>133</v>
      </c>
      <c r="DL61" s="86" t="s">
        <v>140</v>
      </c>
      <c r="DM61" s="87"/>
      <c r="DN61" s="88"/>
      <c r="EJ61" s="44" t="s">
        <v>133</v>
      </c>
      <c r="EK61" s="86" t="s">
        <v>140</v>
      </c>
      <c r="EL61" s="87"/>
      <c r="EM61" s="88"/>
      <c r="FI61" s="44" t="s">
        <v>133</v>
      </c>
      <c r="FJ61" s="86" t="s">
        <v>139</v>
      </c>
      <c r="FK61" s="87"/>
      <c r="FL61" s="88"/>
      <c r="GH61" s="44" t="s">
        <v>133</v>
      </c>
      <c r="GI61" s="86" t="s">
        <v>139</v>
      </c>
      <c r="GJ61" s="87"/>
      <c r="GK61" s="88"/>
      <c r="HG61" s="44" t="s">
        <v>133</v>
      </c>
      <c r="HH61" s="86" t="s">
        <v>138</v>
      </c>
      <c r="HI61" s="87"/>
      <c r="HJ61" s="88"/>
      <c r="IF61" s="44" t="s">
        <v>133</v>
      </c>
      <c r="IG61" s="86" t="s">
        <v>132</v>
      </c>
      <c r="IH61" s="87"/>
      <c r="II61" s="88"/>
      <c r="JE61" s="44" t="s">
        <v>133</v>
      </c>
      <c r="JF61" s="86" t="s">
        <v>137</v>
      </c>
      <c r="JG61" s="87"/>
      <c r="JH61" s="88"/>
      <c r="KD61" s="44" t="s">
        <v>133</v>
      </c>
      <c r="KE61" s="86" t="s">
        <v>137</v>
      </c>
      <c r="KF61" s="87"/>
      <c r="KG61" s="88"/>
      <c r="LC61" s="44" t="s">
        <v>133</v>
      </c>
      <c r="LD61" s="86" t="s">
        <v>136</v>
      </c>
      <c r="LE61" s="87"/>
      <c r="LF61" s="88"/>
      <c r="MB61" s="44" t="s">
        <v>133</v>
      </c>
      <c r="MC61" s="86" t="s">
        <v>136</v>
      </c>
      <c r="MD61" s="87"/>
      <c r="ME61" s="88"/>
      <c r="NA61" s="44" t="s">
        <v>133</v>
      </c>
      <c r="NB61" s="86" t="s">
        <v>135</v>
      </c>
      <c r="NC61" s="87"/>
      <c r="ND61" s="88"/>
      <c r="NZ61" s="44" t="s">
        <v>133</v>
      </c>
      <c r="OA61" s="86" t="s">
        <v>135</v>
      </c>
      <c r="OB61" s="87"/>
      <c r="OC61" s="88"/>
      <c r="OY61" s="44" t="s">
        <v>133</v>
      </c>
      <c r="OZ61" s="86" t="s">
        <v>135</v>
      </c>
      <c r="PA61" s="87"/>
      <c r="PB61" s="88"/>
      <c r="PX61" s="44" t="s">
        <v>133</v>
      </c>
      <c r="PY61" s="86" t="s">
        <v>134</v>
      </c>
      <c r="PZ61" s="87"/>
      <c r="QA61" s="88"/>
      <c r="QW61" s="44" t="s">
        <v>133</v>
      </c>
      <c r="QX61" s="86" t="s">
        <v>134</v>
      </c>
      <c r="QY61" s="87"/>
      <c r="QZ61" s="88"/>
      <c r="RV61" s="44" t="s">
        <v>133</v>
      </c>
      <c r="RW61" s="86" t="s">
        <v>132</v>
      </c>
      <c r="RX61" s="87"/>
      <c r="RY61" s="88"/>
      <c r="SU61" s="44" t="s">
        <v>133</v>
      </c>
      <c r="SV61" s="86" t="s">
        <v>132</v>
      </c>
      <c r="SW61" s="87"/>
      <c r="SX61" s="88"/>
      <c r="TT61" s="44" t="s">
        <v>133</v>
      </c>
      <c r="TU61" s="86" t="s">
        <v>132</v>
      </c>
      <c r="TV61" s="87"/>
      <c r="TW61" s="88"/>
      <c r="US61" s="44" t="s">
        <v>133</v>
      </c>
      <c r="UT61" s="86" t="s">
        <v>132</v>
      </c>
      <c r="UU61" s="87"/>
      <c r="UV61" s="88"/>
      <c r="VR61" s="44" t="s">
        <v>133</v>
      </c>
      <c r="VS61" s="86" t="s">
        <v>132</v>
      </c>
      <c r="VT61" s="87"/>
      <c r="VU61" s="88"/>
    </row>
  </sheetData>
  <mergeCells count="276">
    <mergeCell ref="AN53:AO53"/>
    <mergeCell ref="AP53:AQ53"/>
    <mergeCell ref="BM53:BN53"/>
    <mergeCell ref="BO53:BP53"/>
    <mergeCell ref="CL53:CM53"/>
    <mergeCell ref="CN53:CO53"/>
    <mergeCell ref="DK53:DL53"/>
    <mergeCell ref="DM53:DN53"/>
    <mergeCell ref="EJ53:EK53"/>
    <mergeCell ref="EL53:EM53"/>
    <mergeCell ref="FI53:FJ53"/>
    <mergeCell ref="FK53:FL53"/>
    <mergeCell ref="GH53:GI53"/>
    <mergeCell ref="GJ53:GK53"/>
    <mergeCell ref="HG53:HH53"/>
    <mergeCell ref="HI53:HJ53"/>
    <mergeCell ref="IF53:IG53"/>
    <mergeCell ref="IH53:II53"/>
    <mergeCell ref="JE53:JF53"/>
    <mergeCell ref="JG53:JH53"/>
    <mergeCell ref="KD53:KE53"/>
    <mergeCell ref="KF53:KG53"/>
    <mergeCell ref="LC53:LD53"/>
    <mergeCell ref="LE53:LF53"/>
    <mergeCell ref="MB53:MC53"/>
    <mergeCell ref="MD53:ME53"/>
    <mergeCell ref="NA53:NB53"/>
    <mergeCell ref="NC53:ND53"/>
    <mergeCell ref="NZ53:OA53"/>
    <mergeCell ref="OB53:OC53"/>
    <mergeCell ref="OY53:OZ53"/>
    <mergeCell ref="PA53:PB53"/>
    <mergeCell ref="PX53:PY53"/>
    <mergeCell ref="PZ53:QA53"/>
    <mergeCell ref="QW53:QX53"/>
    <mergeCell ref="QY53:QZ53"/>
    <mergeCell ref="RW54:RY54"/>
    <mergeCell ref="SV54:SX54"/>
    <mergeCell ref="TU54:TW54"/>
    <mergeCell ref="UT54:UV54"/>
    <mergeCell ref="VS54:VU54"/>
    <mergeCell ref="RV53:RW53"/>
    <mergeCell ref="RX53:RY53"/>
    <mergeCell ref="SU53:SV53"/>
    <mergeCell ref="SW53:SX53"/>
    <mergeCell ref="TT53:TU53"/>
    <mergeCell ref="TV53:TW53"/>
    <mergeCell ref="US53:UT53"/>
    <mergeCell ref="UU53:UV53"/>
    <mergeCell ref="VR53:VS53"/>
    <mergeCell ref="MC54:ME54"/>
    <mergeCell ref="NB54:ND54"/>
    <mergeCell ref="OA54:OC54"/>
    <mergeCell ref="OZ54:PB54"/>
    <mergeCell ref="PY54:QA54"/>
    <mergeCell ref="QX54:QZ54"/>
    <mergeCell ref="GI54:GK54"/>
    <mergeCell ref="HH54:HJ54"/>
    <mergeCell ref="IG54:II54"/>
    <mergeCell ref="JF54:JH54"/>
    <mergeCell ref="KE54:KG54"/>
    <mergeCell ref="LD54:LF54"/>
    <mergeCell ref="DK57:DL57"/>
    <mergeCell ref="DM57:DN57"/>
    <mergeCell ref="EJ57:EK57"/>
    <mergeCell ref="VT53:VU53"/>
    <mergeCell ref="AO54:AQ54"/>
    <mergeCell ref="BN54:BP54"/>
    <mergeCell ref="CM54:CO54"/>
    <mergeCell ref="DL54:DN54"/>
    <mergeCell ref="EK54:EM54"/>
    <mergeCell ref="FJ54:FL54"/>
    <mergeCell ref="AN57:AO57"/>
    <mergeCell ref="AP57:AQ57"/>
    <mergeCell ref="BM57:BN57"/>
    <mergeCell ref="BO57:BP57"/>
    <mergeCell ref="CL57:CM57"/>
    <mergeCell ref="CN57:CO57"/>
    <mergeCell ref="NA57:NB57"/>
    <mergeCell ref="EL57:EM57"/>
    <mergeCell ref="FI57:FJ57"/>
    <mergeCell ref="FK57:FL57"/>
    <mergeCell ref="GH57:GI57"/>
    <mergeCell ref="GJ57:GK57"/>
    <mergeCell ref="HG57:HH57"/>
    <mergeCell ref="HI57:HJ57"/>
    <mergeCell ref="QW57:QX57"/>
    <mergeCell ref="QY57:QZ57"/>
    <mergeCell ref="JE57:JF57"/>
    <mergeCell ref="JG57:JH57"/>
    <mergeCell ref="KD57:KE57"/>
    <mergeCell ref="KF57:KG57"/>
    <mergeCell ref="LC57:LD57"/>
    <mergeCell ref="LE57:LF57"/>
    <mergeCell ref="MB57:MC57"/>
    <mergeCell ref="MD57:ME57"/>
    <mergeCell ref="EL58:EM58"/>
    <mergeCell ref="FI58:FJ58"/>
    <mergeCell ref="FK58:FL58"/>
    <mergeCell ref="GH58:GI58"/>
    <mergeCell ref="GJ58:GK58"/>
    <mergeCell ref="HG58:HH58"/>
    <mergeCell ref="US57:UT57"/>
    <mergeCell ref="UU57:UV57"/>
    <mergeCell ref="VR57:VS57"/>
    <mergeCell ref="NC57:ND57"/>
    <mergeCell ref="NZ57:OA57"/>
    <mergeCell ref="OB57:OC57"/>
    <mergeCell ref="OY57:OZ57"/>
    <mergeCell ref="PA57:PB57"/>
    <mergeCell ref="PX57:PY57"/>
    <mergeCell ref="PZ57:QA57"/>
    <mergeCell ref="RV57:RW57"/>
    <mergeCell ref="RX57:RY57"/>
    <mergeCell ref="SU57:SV57"/>
    <mergeCell ref="SW57:SX57"/>
    <mergeCell ref="TT57:TU57"/>
    <mergeCell ref="TV57:TW57"/>
    <mergeCell ref="IF57:IG57"/>
    <mergeCell ref="IH57:II57"/>
    <mergeCell ref="VT57:VU57"/>
    <mergeCell ref="AN58:AO58"/>
    <mergeCell ref="AP58:AQ58"/>
    <mergeCell ref="BM58:BN58"/>
    <mergeCell ref="BO58:BP58"/>
    <mergeCell ref="CL58:CM58"/>
    <mergeCell ref="CN58:CO58"/>
    <mergeCell ref="DK58:DL58"/>
    <mergeCell ref="DM58:DN58"/>
    <mergeCell ref="EJ58:EK58"/>
    <mergeCell ref="SU58:SV58"/>
    <mergeCell ref="SW58:SX58"/>
    <mergeCell ref="TT58:TU58"/>
    <mergeCell ref="LE58:LF58"/>
    <mergeCell ref="MB58:MC58"/>
    <mergeCell ref="MD58:ME58"/>
    <mergeCell ref="NA58:NB58"/>
    <mergeCell ref="NC58:ND58"/>
    <mergeCell ref="NZ58:OA58"/>
    <mergeCell ref="OB58:OC58"/>
    <mergeCell ref="RV58:RW58"/>
    <mergeCell ref="RX58:RY58"/>
    <mergeCell ref="IH58:II58"/>
    <mergeCell ref="JE58:JF58"/>
    <mergeCell ref="HI59:HJ59"/>
    <mergeCell ref="IF59:IG59"/>
    <mergeCell ref="IH59:II59"/>
    <mergeCell ref="JE59:JF59"/>
    <mergeCell ref="PX58:PY58"/>
    <mergeCell ref="PZ58:QA58"/>
    <mergeCell ref="OY58:OZ58"/>
    <mergeCell ref="PA58:PB58"/>
    <mergeCell ref="HI58:HJ58"/>
    <mergeCell ref="IF58:IG58"/>
    <mergeCell ref="KD59:KE59"/>
    <mergeCell ref="KF59:KG59"/>
    <mergeCell ref="LC59:LD59"/>
    <mergeCell ref="LE59:LF59"/>
    <mergeCell ref="MB59:MC59"/>
    <mergeCell ref="MD59:ME59"/>
    <mergeCell ref="JG58:JH58"/>
    <mergeCell ref="KD58:KE58"/>
    <mergeCell ref="KF58:KG58"/>
    <mergeCell ref="LC58:LD58"/>
    <mergeCell ref="EL59:EM59"/>
    <mergeCell ref="FI59:FJ59"/>
    <mergeCell ref="FK59:FL59"/>
    <mergeCell ref="GH59:GI59"/>
    <mergeCell ref="GJ59:GK59"/>
    <mergeCell ref="HG59:HH59"/>
    <mergeCell ref="VT58:VU58"/>
    <mergeCell ref="AN59:AO59"/>
    <mergeCell ref="AP59:AQ59"/>
    <mergeCell ref="BM59:BN59"/>
    <mergeCell ref="BO59:BP59"/>
    <mergeCell ref="CL59:CM59"/>
    <mergeCell ref="CN59:CO59"/>
    <mergeCell ref="DK59:DL59"/>
    <mergeCell ref="DM59:DN59"/>
    <mergeCell ref="EJ59:EK59"/>
    <mergeCell ref="NA59:NB59"/>
    <mergeCell ref="NC59:ND59"/>
    <mergeCell ref="TV58:TW58"/>
    <mergeCell ref="US58:UT58"/>
    <mergeCell ref="UU58:UV58"/>
    <mergeCell ref="VR58:VS58"/>
    <mergeCell ref="QW58:QX58"/>
    <mergeCell ref="QY58:QZ58"/>
    <mergeCell ref="IH60:II60"/>
    <mergeCell ref="MD60:ME60"/>
    <mergeCell ref="NA60:NB60"/>
    <mergeCell ref="US59:UT59"/>
    <mergeCell ref="UU59:UV59"/>
    <mergeCell ref="VR59:VS59"/>
    <mergeCell ref="VT59:VU59"/>
    <mergeCell ref="NZ59:OA59"/>
    <mergeCell ref="OB59:OC59"/>
    <mergeCell ref="OY59:OZ59"/>
    <mergeCell ref="PA59:PB59"/>
    <mergeCell ref="PX59:PY59"/>
    <mergeCell ref="PZ59:QA59"/>
    <mergeCell ref="RX59:RY59"/>
    <mergeCell ref="SU59:SV59"/>
    <mergeCell ref="SW59:SX59"/>
    <mergeCell ref="TT59:TU59"/>
    <mergeCell ref="TV59:TW59"/>
    <mergeCell ref="QW59:QX59"/>
    <mergeCell ref="QY59:QZ59"/>
    <mergeCell ref="RV59:RW59"/>
    <mergeCell ref="JG59:JH59"/>
    <mergeCell ref="NC60:ND60"/>
    <mergeCell ref="NZ60:OA60"/>
    <mergeCell ref="AN60:AO60"/>
    <mergeCell ref="AP60:AQ60"/>
    <mergeCell ref="BM60:BN60"/>
    <mergeCell ref="BO60:BP60"/>
    <mergeCell ref="CL60:CM60"/>
    <mergeCell ref="CN60:CO60"/>
    <mergeCell ref="DK60:DL60"/>
    <mergeCell ref="DM60:DN60"/>
    <mergeCell ref="MB60:MC60"/>
    <mergeCell ref="EL60:EM60"/>
    <mergeCell ref="FI60:FJ60"/>
    <mergeCell ref="FK60:FL60"/>
    <mergeCell ref="GH60:GI60"/>
    <mergeCell ref="GJ60:GK60"/>
    <mergeCell ref="HG60:HH60"/>
    <mergeCell ref="HI60:HJ60"/>
    <mergeCell ref="JE60:JF60"/>
    <mergeCell ref="JG60:JH60"/>
    <mergeCell ref="KD60:KE60"/>
    <mergeCell ref="KF60:KG60"/>
    <mergeCell ref="LC60:LD60"/>
    <mergeCell ref="LE60:LF60"/>
    <mergeCell ref="EJ60:EK60"/>
    <mergeCell ref="IF60:IG60"/>
    <mergeCell ref="OB60:OC60"/>
    <mergeCell ref="OY60:OZ60"/>
    <mergeCell ref="PA60:PB60"/>
    <mergeCell ref="PX60:PY60"/>
    <mergeCell ref="PZ60:QA60"/>
    <mergeCell ref="QW60:QX60"/>
    <mergeCell ref="QY60:QZ60"/>
    <mergeCell ref="UT61:UV61"/>
    <mergeCell ref="VS61:VU61"/>
    <mergeCell ref="RV60:RW60"/>
    <mergeCell ref="RX60:RY60"/>
    <mergeCell ref="SU60:SV60"/>
    <mergeCell ref="SW60:SX60"/>
    <mergeCell ref="TT60:TU60"/>
    <mergeCell ref="TV60:TW60"/>
    <mergeCell ref="US60:UT60"/>
    <mergeCell ref="UU60:UV60"/>
    <mergeCell ref="VT60:VU60"/>
    <mergeCell ref="VR60:VS60"/>
    <mergeCell ref="OZ61:PB61"/>
    <mergeCell ref="PY61:QA61"/>
    <mergeCell ref="QX61:QZ61"/>
    <mergeCell ref="RW61:RY61"/>
    <mergeCell ref="SV61:SX61"/>
    <mergeCell ref="TU61:TW61"/>
    <mergeCell ref="JF61:JH61"/>
    <mergeCell ref="KE61:KG61"/>
    <mergeCell ref="LD61:LF61"/>
    <mergeCell ref="MC61:ME61"/>
    <mergeCell ref="NB61:ND61"/>
    <mergeCell ref="OA61:OC61"/>
    <mergeCell ref="AO61:AQ61"/>
    <mergeCell ref="BN61:BP61"/>
    <mergeCell ref="CM61:CO61"/>
    <mergeCell ref="DL61:DN61"/>
    <mergeCell ref="EK61:EM61"/>
    <mergeCell ref="FJ61:FL61"/>
    <mergeCell ref="GI61:GK61"/>
    <mergeCell ref="HH61:HJ61"/>
    <mergeCell ref="IG61:II61"/>
  </mergeCells>
  <hyperlinks>
    <hyperlink ref="AO54" r:id="rId1" xr:uid="{19F7F23F-75A2-4EF3-BC0E-E95190EA0C9E}"/>
    <hyperlink ref="LD54" r:id="rId2" xr:uid="{6CB7912D-F167-4ADA-BDC8-36C6541033AE}"/>
    <hyperlink ref="MC54" r:id="rId3" xr:uid="{D5F0B5A8-81E5-41E7-9765-B9D516457633}"/>
    <hyperlink ref="NB54" r:id="rId4" xr:uid="{2A59FC75-6043-47C4-BB29-24D1A0C58D80}"/>
    <hyperlink ref="OA54" r:id="rId5" xr:uid="{CB3071A0-75F4-4EEB-A751-B976C21F96D4}"/>
    <hyperlink ref="OZ54" r:id="rId6" xr:uid="{2959234C-9697-4F15-AF55-C2CF9FC3DF24}"/>
    <hyperlink ref="PY54" r:id="rId7" xr:uid="{5EF22BAD-40C0-4E6F-A09D-CC4FE7AE6735}"/>
    <hyperlink ref="QX54" r:id="rId8" xr:uid="{80A9A017-86C0-429F-9A03-990012193AC3}"/>
    <hyperlink ref="RW54" r:id="rId9" xr:uid="{F56B35D9-2E1F-432C-9E7A-09D354968BF6}"/>
    <hyperlink ref="SV54" r:id="rId10" xr:uid="{E949E8ED-504E-4894-84CA-134C4E9D1F77}"/>
    <hyperlink ref="TU54" r:id="rId11" xr:uid="{C3210DA2-1173-4F45-B7FE-E84CCAADD243}"/>
    <hyperlink ref="UT54" r:id="rId12" xr:uid="{1CC7CC00-EA1C-492A-9481-9C2903FACE2D}"/>
    <hyperlink ref="VS54" r:id="rId13" xr:uid="{E1ACD1B1-3B32-4365-9F13-759F389AACA9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Modified Acc-DebtBook Example</vt:lpstr>
      <vt:lpstr>Modified Accrual - Governmental</vt:lpstr>
      <vt:lpstr>Full Accrual - Proprietary</vt:lpstr>
      <vt:lpstr>Short-Term Amounts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Diaz, Kelly (OFM)</dc:creator>
  <cp:lastModifiedBy>Diaz, Kelly (OFM)</cp:lastModifiedBy>
  <dcterms:created xsi:type="dcterms:W3CDTF">2024-01-19T00:54:35Z</dcterms:created>
  <dcterms:modified xsi:type="dcterms:W3CDTF">2024-05-28T15:42:07Z</dcterms:modified>
</cp:coreProperties>
</file>