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ofm.wa.lcl\OFM\SWA\Systems\DebtBook\Resources\"/>
    </mc:Choice>
  </mc:AlternateContent>
  <xr:revisionPtr revIDLastSave="0" documentId="13_ncr:1_{76526A59-5A91-490F-B4E9-9B7AA370492B}" xr6:coauthVersionLast="47" xr6:coauthVersionMax="47" xr10:uidLastSave="{00000000-0000-0000-0000-000000000000}"/>
  <bookViews>
    <workbookView xWindow="-120" yWindow="-120" windowWidth="29040" windowHeight="15720" xr2:uid="{314698CD-C2DC-4010-BA63-08D194ACE002}"/>
  </bookViews>
  <sheets>
    <sheet name="Instructions" sheetId="3" r:id="rId1"/>
    <sheet name="Reconciliation Template" sheetId="7" r:id="rId2"/>
    <sheet name="Reconciliation Example" sheetId="10" r:id="rId3"/>
    <sheet name="General Ledger Summary" sheetId="8" r:id="rId4"/>
    <sheet name="Lease - Fund (Rollforward)" sheetId="11" r:id="rId5"/>
  </sheets>
  <definedNames>
    <definedName name="_xlnm.Print_Area" localSheetId="2">'Reconciliation Example'!$A$1:$H$41</definedName>
    <definedName name="_xlnm.Print_Area" localSheetId="1">'Reconciliation Template'!$A$1:$H$41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1" i="10" l="1"/>
  <c r="E20" i="10"/>
  <c r="E19" i="10"/>
  <c r="D21" i="10"/>
  <c r="D20" i="10"/>
  <c r="D19" i="10"/>
  <c r="C13" i="11"/>
  <c r="D13" i="11"/>
  <c r="E13" i="11"/>
  <c r="F13" i="11"/>
  <c r="G13" i="11"/>
  <c r="J13" i="11"/>
  <c r="J15" i="11" s="1"/>
  <c r="J24" i="11" s="1"/>
  <c r="K13" i="11"/>
  <c r="K15" i="11" s="1"/>
  <c r="K24" i="11" s="1"/>
  <c r="L13" i="11"/>
  <c r="L15" i="11" s="1"/>
  <c r="L24" i="11" s="1"/>
  <c r="M13" i="11"/>
  <c r="M15" i="11" s="1"/>
  <c r="M24" i="11" s="1"/>
  <c r="C15" i="11"/>
  <c r="D15" i="11"/>
  <c r="E15" i="11"/>
  <c r="F15" i="11"/>
  <c r="G15" i="11"/>
  <c r="J21" i="11"/>
  <c r="K21" i="11"/>
  <c r="K23" i="11" s="1"/>
  <c r="L21" i="11"/>
  <c r="L23" i="11" s="1"/>
  <c r="M21" i="11"/>
  <c r="M23" i="11" s="1"/>
  <c r="J23" i="11"/>
  <c r="C31" i="11"/>
  <c r="D31" i="11"/>
  <c r="E31" i="11"/>
  <c r="F31" i="11"/>
  <c r="F33" i="11" s="1"/>
  <c r="G31" i="11"/>
  <c r="G33" i="11" s="1"/>
  <c r="J31" i="11"/>
  <c r="J33" i="11" s="1"/>
  <c r="J41" i="11" s="1"/>
  <c r="K31" i="11"/>
  <c r="K33" i="11" s="1"/>
  <c r="K41" i="11" s="1"/>
  <c r="L31" i="11"/>
  <c r="M31" i="11"/>
  <c r="M33" i="11" s="1"/>
  <c r="M41" i="11" s="1"/>
  <c r="C33" i="11"/>
  <c r="D33" i="11"/>
  <c r="E33" i="11"/>
  <c r="L33" i="11"/>
  <c r="J38" i="11"/>
  <c r="J40" i="11" s="1"/>
  <c r="K38" i="11"/>
  <c r="K40" i="11" s="1"/>
  <c r="L38" i="11"/>
  <c r="L40" i="11" s="1"/>
  <c r="M38" i="11"/>
  <c r="M40" i="11"/>
  <c r="C49" i="11"/>
  <c r="D49" i="11"/>
  <c r="D51" i="11" s="1"/>
  <c r="E49" i="11"/>
  <c r="E51" i="11" s="1"/>
  <c r="F49" i="11"/>
  <c r="F51" i="11" s="1"/>
  <c r="G49" i="11"/>
  <c r="G51" i="11" s="1"/>
  <c r="J49" i="11"/>
  <c r="K49" i="11"/>
  <c r="L49" i="11"/>
  <c r="M49" i="11"/>
  <c r="C51" i="11"/>
  <c r="J51" i="11"/>
  <c r="K51" i="11"/>
  <c r="L51" i="11"/>
  <c r="M51" i="11"/>
  <c r="M60" i="11" s="1"/>
  <c r="J57" i="11"/>
  <c r="J59" i="11" s="1"/>
  <c r="J60" i="11" s="1"/>
  <c r="K57" i="11"/>
  <c r="L57" i="11"/>
  <c r="L59" i="11" s="1"/>
  <c r="M57" i="11"/>
  <c r="K59" i="11"/>
  <c r="K60" i="11" s="1"/>
  <c r="M59" i="11"/>
  <c r="C70" i="11"/>
  <c r="C72" i="11" s="1"/>
  <c r="D70" i="11"/>
  <c r="D72" i="11" s="1"/>
  <c r="E70" i="11"/>
  <c r="E72" i="11" s="1"/>
  <c r="F70" i="11"/>
  <c r="G70" i="11"/>
  <c r="J70" i="11"/>
  <c r="K70" i="11"/>
  <c r="L70" i="11"/>
  <c r="M70" i="11"/>
  <c r="M72" i="11" s="1"/>
  <c r="M83" i="11" s="1"/>
  <c r="F72" i="11"/>
  <c r="G72" i="11"/>
  <c r="J72" i="11"/>
  <c r="J83" i="11" s="1"/>
  <c r="K72" i="11"/>
  <c r="K83" i="11" s="1"/>
  <c r="L72" i="11"/>
  <c r="J80" i="11"/>
  <c r="K80" i="11"/>
  <c r="L80" i="11"/>
  <c r="L82" i="11" s="1"/>
  <c r="M80" i="11"/>
  <c r="M82" i="11" s="1"/>
  <c r="J82" i="11"/>
  <c r="K82" i="11"/>
  <c r="C90" i="11"/>
  <c r="C92" i="11" s="1"/>
  <c r="D90" i="11"/>
  <c r="E90" i="11"/>
  <c r="F90" i="11"/>
  <c r="J90" i="11"/>
  <c r="K90" i="11"/>
  <c r="L90" i="11"/>
  <c r="L92" i="11" s="1"/>
  <c r="M90" i="11"/>
  <c r="M92" i="11" s="1"/>
  <c r="N90" i="11"/>
  <c r="N92" i="11" s="1"/>
  <c r="D92" i="11"/>
  <c r="E92" i="11"/>
  <c r="F92" i="11"/>
  <c r="J92" i="11"/>
  <c r="K92" i="11"/>
  <c r="C99" i="11"/>
  <c r="D99" i="11"/>
  <c r="E99" i="11"/>
  <c r="E101" i="11" s="1"/>
  <c r="F99" i="11"/>
  <c r="F101" i="11" s="1"/>
  <c r="J99" i="11"/>
  <c r="J101" i="11" s="1"/>
  <c r="K99" i="11"/>
  <c r="K101" i="11" s="1"/>
  <c r="L99" i="11"/>
  <c r="M99" i="11"/>
  <c r="M101" i="11" s="1"/>
  <c r="N99" i="11"/>
  <c r="N101" i="11" s="1"/>
  <c r="C101" i="11"/>
  <c r="D101" i="11"/>
  <c r="L101" i="11"/>
  <c r="E28" i="10"/>
  <c r="E27" i="10"/>
  <c r="D28" i="10"/>
  <c r="E14" i="10"/>
  <c r="E13" i="10"/>
  <c r="E12" i="10"/>
  <c r="D14" i="10"/>
  <c r="D13" i="10"/>
  <c r="D12" i="10"/>
  <c r="D27" i="10" s="1"/>
  <c r="G37" i="10"/>
  <c r="G39" i="10" s="1"/>
  <c r="F37" i="10"/>
  <c r="F39" i="10" s="1"/>
  <c r="E37" i="10"/>
  <c r="D37" i="10"/>
  <c r="G33" i="10"/>
  <c r="F33" i="10"/>
  <c r="E33" i="10"/>
  <c r="D33" i="10"/>
  <c r="G30" i="10"/>
  <c r="F30" i="10"/>
  <c r="G29" i="10"/>
  <c r="F29" i="10"/>
  <c r="G28" i="10"/>
  <c r="F28" i="10"/>
  <c r="G27" i="10"/>
  <c r="F27" i="10"/>
  <c r="G26" i="10"/>
  <c r="F26" i="10"/>
  <c r="E26" i="10"/>
  <c r="D26" i="10"/>
  <c r="G22" i="10"/>
  <c r="F22" i="10"/>
  <c r="G18" i="10"/>
  <c r="F18" i="10"/>
  <c r="E18" i="10"/>
  <c r="D18" i="10"/>
  <c r="G15" i="10"/>
  <c r="F15" i="10"/>
  <c r="E15" i="10" l="1"/>
  <c r="E29" i="10"/>
  <c r="E30" i="10" s="1"/>
  <c r="E39" i="10" s="1"/>
  <c r="D22" i="10"/>
  <c r="L60" i="11"/>
  <c r="L41" i="11"/>
  <c r="L83" i="11"/>
  <c r="D29" i="10"/>
  <c r="D30" i="10" s="1"/>
  <c r="D39" i="10" s="1"/>
  <c r="E22" i="10"/>
  <c r="D15" i="10"/>
  <c r="D37" i="7"/>
  <c r="G29" i="7"/>
  <c r="G28" i="7"/>
  <c r="G27" i="7"/>
  <c r="F29" i="7"/>
  <c r="F28" i="7"/>
  <c r="F27" i="7"/>
  <c r="E29" i="7"/>
  <c r="E28" i="7"/>
  <c r="E27" i="7"/>
  <c r="D29" i="7"/>
  <c r="D28" i="7"/>
  <c r="D27" i="7"/>
  <c r="D30" i="7" s="1"/>
  <c r="G22" i="7"/>
  <c r="F22" i="7"/>
  <c r="E22" i="7"/>
  <c r="D22" i="7"/>
  <c r="G15" i="7" l="1"/>
  <c r="F15" i="7"/>
  <c r="E15" i="7"/>
  <c r="D15" i="7"/>
  <c r="G33" i="7" l="1"/>
  <c r="F33" i="7"/>
  <c r="E33" i="7"/>
  <c r="D33" i="7"/>
  <c r="G26" i="7"/>
  <c r="F26" i="7"/>
  <c r="E26" i="7"/>
  <c r="D26" i="7"/>
  <c r="G18" i="7"/>
  <c r="F18" i="7"/>
  <c r="E18" i="7"/>
  <c r="D18" i="7"/>
  <c r="G37" i="7"/>
  <c r="F37" i="7"/>
  <c r="E37" i="7"/>
  <c r="F30" i="7" l="1"/>
  <c r="F39" i="7" s="1"/>
  <c r="E30" i="7" l="1"/>
  <c r="E39" i="7" s="1"/>
  <c r="G30" i="7"/>
  <c r="G39" i="7" s="1"/>
  <c r="D39" i="7"/>
</calcChain>
</file>

<file path=xl/sharedStrings.xml><?xml version="1.0" encoding="utf-8"?>
<sst xmlns="http://schemas.openxmlformats.org/spreadsheetml/2006/main" count="865" uniqueCount="198">
  <si>
    <t>Reconciliation of :</t>
  </si>
  <si>
    <t>Prepared by:</t>
  </si>
  <si>
    <t>Date prepared:</t>
  </si>
  <si>
    <t>Date reviewed:</t>
  </si>
  <si>
    <t>Total of Reconciling Items</t>
  </si>
  <si>
    <t>Month-End Date</t>
  </si>
  <si>
    <t>Preparer Name</t>
  </si>
  <si>
    <t>Reviewer Name</t>
  </si>
  <si>
    <t>Unreconciled Balance (SHOULD BE -0-)</t>
  </si>
  <si>
    <t>ADDITIONAL EXPLANATORY NOTES:</t>
  </si>
  <si>
    <t>Difference to Reconcile, Reclassify, or Correct</t>
  </si>
  <si>
    <t>Reconciling Item(s)</t>
  </si>
  <si>
    <t>date</t>
  </si>
  <si>
    <t>AFRS General Ledger Balance</t>
  </si>
  <si>
    <t>Agency name</t>
  </si>
  <si>
    <t>Follow up assigned to (name), date completed, document #</t>
  </si>
  <si>
    <t>name, date completed, document #</t>
  </si>
  <si>
    <t>INSTRUCTIONS</t>
  </si>
  <si>
    <t/>
  </si>
  <si>
    <t>Total Lease Accumulated Amortization</t>
  </si>
  <si>
    <t>Total Building Lease Accumulated Amortization</t>
  </si>
  <si>
    <t>Buildings</t>
  </si>
  <si>
    <t>Lease Accumulated Amortization</t>
  </si>
  <si>
    <t>Total Lease Assets</t>
  </si>
  <si>
    <t>Total Lease Liability</t>
  </si>
  <si>
    <t>Total Building Lease Assets</t>
  </si>
  <si>
    <t>Total Building Lease Liability</t>
  </si>
  <si>
    <t>Lease Assets</t>
  </si>
  <si>
    <t>Lease Liability</t>
  </si>
  <si>
    <t>Reductions</t>
  </si>
  <si>
    <t>Additions</t>
  </si>
  <si>
    <t>Balance as of</t>
  </si>
  <si>
    <t>Short-Term Balance as of</t>
  </si>
  <si>
    <t>Total 001 - General Fund Lease Assets, Net</t>
  </si>
  <si>
    <t>001 - GENERAL FUND ACTIVITIES:</t>
  </si>
  <si>
    <t>Fund (Rollforward Schedule)</t>
  </si>
  <si>
    <t>YEAR ENDED 6/30/2024</t>
  </si>
  <si>
    <t>NOTES TO FINANCIAL STATEMENTS</t>
  </si>
  <si>
    <t>Report purpose: To review activity in a GL account for a specified period.</t>
  </si>
  <si>
    <t xml:space="preserve">Page: </t>
  </si>
  <si>
    <t>None</t>
  </si>
  <si>
    <t>Insert Page Break:</t>
  </si>
  <si>
    <t>Closed</t>
  </si>
  <si>
    <t>Transactions Through:</t>
  </si>
  <si>
    <t>Adj FY1</t>
  </si>
  <si>
    <t>Through:</t>
  </si>
  <si>
    <t>Jul FY1</t>
  </si>
  <si>
    <t>Fiscal Months:</t>
  </si>
  <si>
    <t>2025</t>
  </si>
  <si>
    <t>Biennium:</t>
  </si>
  <si>
    <t>Date Run:</t>
  </si>
  <si>
    <t>GLF01</t>
  </si>
  <si>
    <t>Report Number:</t>
  </si>
  <si>
    <t>General Ledger Summary Flexible by Account/General Ledger</t>
  </si>
  <si>
    <t>OFM</t>
  </si>
  <si>
    <t>Yes</t>
  </si>
  <si>
    <t>Subtotal Group 8:</t>
  </si>
  <si>
    <t>Subtotal Group 7:</t>
  </si>
  <si>
    <t>Subtotal Group 6:</t>
  </si>
  <si>
    <t>Subtotal Group 5:</t>
  </si>
  <si>
    <t>Subtotal Group 4:</t>
  </si>
  <si>
    <t>Subtotal Group 3:</t>
  </si>
  <si>
    <t>Subtotal Group 2:</t>
  </si>
  <si>
    <t>Subtotal Group 1:</t>
  </si>
  <si>
    <t>Group 8:</t>
  </si>
  <si>
    <t>Group 7:</t>
  </si>
  <si>
    <t>Group 6:</t>
  </si>
  <si>
    <t>Group 5:</t>
  </si>
  <si>
    <t>Group 4:</t>
  </si>
  <si>
    <t>Group 3:</t>
  </si>
  <si>
    <t>General Ledger</t>
  </si>
  <si>
    <t>Group 2:</t>
  </si>
  <si>
    <t>Account</t>
  </si>
  <si>
    <t>Group 1:</t>
  </si>
  <si>
    <t>All</t>
  </si>
  <si>
    <t>*</t>
  </si>
  <si>
    <t>Subsidiary GL:</t>
  </si>
  <si>
    <t>General Ledger:</t>
  </si>
  <si>
    <t>Project Phase:</t>
  </si>
  <si>
    <t>Subproject:</t>
  </si>
  <si>
    <t>Project:</t>
  </si>
  <si>
    <t>Organization Index:</t>
  </si>
  <si>
    <t>Cost Center:</t>
  </si>
  <si>
    <t>Unit:</t>
  </si>
  <si>
    <t>Section:</t>
  </si>
  <si>
    <t>Branch:</t>
  </si>
  <si>
    <t>Division:</t>
  </si>
  <si>
    <t>Program Index:</t>
  </si>
  <si>
    <t>Task:</t>
  </si>
  <si>
    <t>Subactivity:</t>
  </si>
  <si>
    <t>Activity:</t>
  </si>
  <si>
    <t>Subprogram:</t>
  </si>
  <si>
    <t>Program:</t>
  </si>
  <si>
    <t>Account:</t>
  </si>
  <si>
    <t>12A-Adj FY1</t>
  </si>
  <si>
    <t>End Fiscal Month:</t>
  </si>
  <si>
    <t>01 -Jul FY1</t>
  </si>
  <si>
    <t>Begin Fiscal Month:</t>
  </si>
  <si>
    <t>Agency:</t>
  </si>
  <si>
    <t>KD00105</t>
  </si>
  <si>
    <t>User ID:</t>
  </si>
  <si>
    <t>Interpreted as</t>
  </si>
  <si>
    <t>Entered as</t>
  </si>
  <si>
    <t>Input Parameters</t>
  </si>
  <si>
    <t xml:space="preserve">Total </t>
  </si>
  <si>
    <t>Bal Thru Adj FY1</t>
  </si>
  <si>
    <t>Credit</t>
  </si>
  <si>
    <t>Debit</t>
  </si>
  <si>
    <t>Beginning Biennium</t>
  </si>
  <si>
    <r>
      <t>NN</t>
    </r>
    <r>
      <rPr>
        <b/>
        <sz val="10"/>
        <color indexed="8"/>
        <rFont val="Times New Roman"/>
        <charset val="1"/>
      </rPr>
      <t>General Ledger</t>
    </r>
  </si>
  <si>
    <t>June 2025 (FM99)</t>
  </si>
  <si>
    <t>Fund</t>
  </si>
  <si>
    <t>Ledger</t>
  </si>
  <si>
    <t>Reconciling Item and Amount (by Fund)</t>
  </si>
  <si>
    <t>Link to the following lines on the Fund (Rollforward) DebtBook Report</t>
  </si>
  <si>
    <t>DebtBook Report</t>
  </si>
  <si>
    <t>Lease</t>
  </si>
  <si>
    <t>1 - Enterprise Reporting --&gt; General Ledger Summary Flexible Report</t>
  </si>
  <si>
    <t>Navigate to the report and double-click on General Ledger Summary Flexible</t>
  </si>
  <si>
    <t>Enter the following parameters:</t>
  </si>
  <si>
    <t>Format: Microsoft Excel (97-2003)</t>
  </si>
  <si>
    <t>Biennium: Biennium you are reconciling</t>
  </si>
  <si>
    <t>Agency: Your Agency</t>
  </si>
  <si>
    <t>Begin Fiscal Month: Start period for your reconciliation (typically FM01 or 13)</t>
  </si>
  <si>
    <t>End Fiscal Month: End period for your reconciliation (typically FM99 or 25)</t>
  </si>
  <si>
    <t>Group 1: Account</t>
  </si>
  <si>
    <t>Group 2: General Ledger</t>
  </si>
  <si>
    <t>Schedule report and download to Excel</t>
  </si>
  <si>
    <t>Ensure you are within the Leases module of DebtBook and navigate to Reporting --&gt; Audit Notes --&gt; Create Notes</t>
  </si>
  <si>
    <t>Give your report a name</t>
  </si>
  <si>
    <t>Select your profile</t>
  </si>
  <si>
    <t>Export Format = Charts Only</t>
  </si>
  <si>
    <t>Source Scheduled</t>
  </si>
  <si>
    <t>Input the following parameters &amp; click Next:</t>
  </si>
  <si>
    <t>Click "Create Export"</t>
  </si>
  <si>
    <t>From the list of Exports, find your report and under "Actions" click "Export"</t>
  </si>
  <si>
    <t>At the top right of your screen, you will see a bell icon. Click on it to review your exports and then click the download icon to download your report.</t>
  </si>
  <si>
    <t>Gather the following reports:</t>
  </si>
  <si>
    <t>2 - DebtBook Audit Report - for Leases  (If your agency has capitalizable leases)</t>
  </si>
  <si>
    <t>06/30/20XX for the current fiscal year</t>
  </si>
  <si>
    <t>Prepare your reconciliation:</t>
  </si>
  <si>
    <t>1 - Within Excel, combine the Reconciliation Template and the reports run above</t>
  </si>
  <si>
    <t>2 - Complete the header within the Reconciliation Template: Agency, Time Period, Preparer, Reviewer, Dates</t>
  </si>
  <si>
    <t>3 - Adjust the Fund columns, as needed, for your agency (adding or removing columns if necessary)</t>
  </si>
  <si>
    <t>Fund A</t>
  </si>
  <si>
    <t>Fund B</t>
  </si>
  <si>
    <t>4 - Populate the AFRS General Ledger Balance section by linking to the ending balances from the General Ledger Summary Flexible Report</t>
  </si>
  <si>
    <t>DebtBook Balance</t>
  </si>
  <si>
    <t>6 - Review the Difference to Reconcile, Reclassify, or Correct section for items to research. The DebtBook reports are rounded to whole dollars, so small variances are expected</t>
  </si>
  <si>
    <t>7 - Add notes to the Reconciling Item(s) section and make corrections in AFRS and/or DebtBook as needed.</t>
  </si>
  <si>
    <t>8 - Ensure that the Unreconciled Balance line is zero and add notes as needed.</t>
  </si>
  <si>
    <t>Note: The DebtBook Audit Notes are rounded to the whole dollar. Small variances are expected.</t>
  </si>
  <si>
    <r>
      <t xml:space="preserve">Once you've opened up your report in Excel, you'll see three tabs: Lease - Footnote, Activity (Rollforward Schedule), Fund (Rollforward Schedule). Utilitize the </t>
    </r>
    <r>
      <rPr>
        <u/>
        <sz val="11"/>
        <rFont val="Calibri"/>
        <family val="2"/>
        <scheme val="minor"/>
      </rPr>
      <t>Fund (Rollforward Schedule)</t>
    </r>
    <r>
      <rPr>
        <sz val="11"/>
        <rFont val="Calibri"/>
        <family val="2"/>
        <scheme val="minor"/>
      </rPr>
      <t xml:space="preserve"> tab for this reconciliation.</t>
    </r>
  </si>
  <si>
    <t>Reviewed by:</t>
  </si>
  <si>
    <t>Note: Lease entries are only expected to be completed annually - so reconciliations would only need to be done annually. The start and end fiscal months would then be for the entire fiscal year</t>
  </si>
  <si>
    <t>5 - Populate the DebtBook Balance section by linking to the lines noted from the Lease Fund (Rollforward) report</t>
  </si>
  <si>
    <r>
      <t xml:space="preserve">9 - When everything is complete and documented, update the </t>
    </r>
    <r>
      <rPr>
        <b/>
        <sz val="11"/>
        <color theme="1"/>
        <rFont val="Calibri"/>
        <family val="2"/>
        <scheme val="minor"/>
      </rPr>
      <t xml:space="preserve">Date prepared </t>
    </r>
    <r>
      <rPr>
        <sz val="11"/>
        <rFont val="Calibri"/>
        <family val="2"/>
        <scheme val="minor"/>
      </rPr>
      <t>and notify the reviewer that the reconciliation is ready for their review.</t>
    </r>
  </si>
  <si>
    <t>General Ledger: 1321, 1621, 5295</t>
  </si>
  <si>
    <t>1321, 1621, 5295</t>
  </si>
  <si>
    <t>461</t>
  </si>
  <si>
    <t>Agency 4610 - Department of Ecology</t>
  </si>
  <si>
    <t>Account 23P - Model Toxics Control Operating Account</t>
  </si>
  <si>
    <t>5295 - Deferred Inflows on Right-to-Use Leases</t>
  </si>
  <si>
    <t>1621 - Lease Receivable</t>
  </si>
  <si>
    <t>1321 - Lease Receivable</t>
  </si>
  <si>
    <t>Account 001 - General Fund</t>
  </si>
  <si>
    <t>4610 - Department of Ecology</t>
  </si>
  <si>
    <t>Total Lease Receivable</t>
  </si>
  <si>
    <t>Total Deferred Inflow of Resources</t>
  </si>
  <si>
    <t>Total Building Lease Receivable</t>
  </si>
  <si>
    <t>Total Building Deferred Inflow of Resources</t>
  </si>
  <si>
    <t xml:space="preserve">     US Environmental Protection Agency (EPA)</t>
  </si>
  <si>
    <t>Lease Receivable</t>
  </si>
  <si>
    <t>Deferred Inflow of Resources</t>
  </si>
  <si>
    <t>23P - MODEL TOXICS CONTROL OPERATING ACCOUNT ACTIVITIES:</t>
  </si>
  <si>
    <t xml:space="preserve">     US Ecology WA - INC</t>
  </si>
  <si>
    <t>Total 23P - Model Toxics Control Operating Account Lease Assets, Net</t>
  </si>
  <si>
    <t xml:space="preserve">     SRL 22-0123</t>
  </si>
  <si>
    <t xml:space="preserve">     SRL 16-0135</t>
  </si>
  <si>
    <t xml:space="preserve">     SRL 16-0119</t>
  </si>
  <si>
    <t xml:space="preserve">     SRL 14-0110</t>
  </si>
  <si>
    <t>Total 20R - Radioactive Mixed Waste Account Lease Assets, Net</t>
  </si>
  <si>
    <t xml:space="preserve">     SRL 23-0049</t>
  </si>
  <si>
    <t>20R - RADIOACTIVE MIXED WASTE ACCOUNT ACTIVITIES:</t>
  </si>
  <si>
    <t>Total 176 - Water Quality Permit Account Lease Assets, Net</t>
  </si>
  <si>
    <t>176 - WATER QUALITY PERMIT ACCOUNT ACTIVITIES:</t>
  </si>
  <si>
    <t>461 - DEPARTMENT OF ECOLOGY</t>
  </si>
  <si>
    <t>Lease (Lessor) General Ledger Reconciliation</t>
  </si>
  <si>
    <t>Fund C</t>
  </si>
  <si>
    <t>Fund D</t>
  </si>
  <si>
    <t>Short-Term Balances as of June 30, 20XX for "Total Lease Receivable"</t>
  </si>
  <si>
    <r>
      <t xml:space="preserve">Balances as of June 30, 20XX </t>
    </r>
    <r>
      <rPr>
        <b/>
        <u/>
        <sz val="12"/>
        <rFont val="Arial"/>
        <family val="2"/>
      </rPr>
      <t>LESS</t>
    </r>
    <r>
      <rPr>
        <sz val="12"/>
        <rFont val="Arial"/>
        <family val="2"/>
      </rPr>
      <t xml:space="preserve"> Short-Term Balances as of June 30, 20XX for "Total Lease Receivable"</t>
    </r>
  </si>
  <si>
    <t>Balances as of June 30, 20XX for "Total Deferred Inflow of Resources"</t>
  </si>
  <si>
    <t>Department of Ecology</t>
  </si>
  <si>
    <t>001</t>
  </si>
  <si>
    <t>23P</t>
  </si>
  <si>
    <t>N/A</t>
  </si>
  <si>
    <t xml:space="preserve">     SRL 18-0051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</si>
</sst>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mm/dd/yy;@"/>
    <numFmt numFmtId="165" formatCode="#,##0;\(#,##0\);\-"/>
    <numFmt numFmtId="166" formatCode="mmmm\ d\,\ yyyy"/>
    <numFmt numFmtId="167" formatCode="mmm\ d&quot;, &quot;yyyy&quot;  &quot;h\:mm\:\ AM/PM"/>
    <numFmt numFmtId="168" formatCode="_(* #,##0_);_(* \(#,##0\);_(* &quot;-&quot;??_);_(@_)"/>
  </numFmts>
  <fonts count="3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</font>
    <font>
      <b/>
      <sz val="16"/>
      <name val="Arial"/>
      <family val="2"/>
    </font>
    <font>
      <b/>
      <sz val="12"/>
      <color indexed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indexed="12"/>
      <name val="Arial"/>
      <family val="2"/>
    </font>
    <font>
      <sz val="14"/>
      <color theme="4" tint="-0.249977111117893"/>
      <name val="Arial"/>
      <family val="2"/>
    </font>
    <font>
      <sz val="12"/>
      <color theme="4" tint="-0.249977111117893"/>
      <name val="Arial"/>
      <family val="2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name val="Arial"/>
      <family val="1"/>
    </font>
    <font>
      <b/>
      <sz val="11"/>
      <name val="Arial"/>
      <family val="1"/>
    </font>
    <font>
      <sz val="10"/>
      <color indexed="8"/>
      <name val="ARIAL"/>
      <charset val="1"/>
    </font>
    <font>
      <i/>
      <sz val="10"/>
      <color indexed="8"/>
      <name val="Times New Roman"/>
      <charset val="1"/>
    </font>
    <font>
      <sz val="8"/>
      <color indexed="8"/>
      <name val="Times New Roman"/>
      <charset val="1"/>
    </font>
    <font>
      <sz val="10"/>
      <color indexed="8"/>
      <name val="Times New Roman"/>
      <charset val="1"/>
    </font>
    <font>
      <b/>
      <sz val="10"/>
      <color indexed="8"/>
      <name val="Times New Roman"/>
      <charset val="1"/>
    </font>
    <font>
      <b/>
      <i/>
      <sz val="12"/>
      <color indexed="8"/>
      <name val="Times New Roman"/>
      <charset val="1"/>
    </font>
    <font>
      <b/>
      <sz val="14"/>
      <color indexed="23"/>
      <name val="Century"/>
      <charset val="1"/>
    </font>
    <font>
      <b/>
      <sz val="9"/>
      <color indexed="8"/>
      <name val="Times New Roman"/>
      <charset val="1"/>
    </font>
    <font>
      <sz val="9"/>
      <color indexed="8"/>
      <name val="Times New Roman"/>
      <charset val="1"/>
    </font>
    <font>
      <sz val="10"/>
      <color indexed="9"/>
      <name val="Times New Roman"/>
      <charset val="1"/>
    </font>
    <font>
      <b/>
      <i/>
      <sz val="16"/>
      <color indexed="8"/>
      <name val="Times New Roman"/>
      <charset val="1"/>
    </font>
    <font>
      <i/>
      <sz val="12"/>
      <name val="Arial"/>
      <family val="2"/>
    </font>
    <font>
      <b/>
      <u/>
      <sz val="12"/>
      <name val="Arial"/>
      <family val="2"/>
    </font>
    <font>
      <sz val="11"/>
      <name val="Calibri"/>
      <family val="2"/>
      <scheme val="minor"/>
    </font>
    <font>
      <u/>
      <sz val="1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0" fontId="15" fillId="0" borderId="0"/>
    <xf numFmtId="0" fontId="17" fillId="0" borderId="0">
      <alignment vertical="top"/>
    </xf>
  </cellStyleXfs>
  <cellXfs count="78">
    <xf numFmtId="0" fontId="0" fillId="0" borderId="0" xfId="0"/>
    <xf numFmtId="0" fontId="8" fillId="0" borderId="0" xfId="0" applyFont="1"/>
    <xf numFmtId="43" fontId="8" fillId="0" borderId="0" xfId="1" applyFont="1"/>
    <xf numFmtId="4" fontId="8" fillId="0" borderId="0" xfId="0" applyNumberFormat="1" applyFont="1"/>
    <xf numFmtId="0" fontId="9" fillId="0" borderId="0" xfId="0" applyFont="1" applyAlignment="1">
      <alignment horizontal="center"/>
    </xf>
    <xf numFmtId="43" fontId="9" fillId="0" borderId="0" xfId="1" applyFont="1" applyFill="1" applyBorder="1" applyAlignment="1">
      <alignment horizontal="center"/>
    </xf>
    <xf numFmtId="0" fontId="11" fillId="0" borderId="1" xfId="0" applyFont="1" applyBorder="1"/>
    <xf numFmtId="43" fontId="8" fillId="0" borderId="0" xfId="1" applyFont="1" applyFill="1"/>
    <xf numFmtId="0" fontId="6" fillId="0" borderId="1" xfId="0" applyFont="1" applyBorder="1"/>
    <xf numFmtId="0" fontId="8" fillId="0" borderId="1" xfId="0" applyFont="1" applyBorder="1"/>
    <xf numFmtId="0" fontId="11" fillId="0" borderId="2" xfId="0" applyFont="1" applyBorder="1"/>
    <xf numFmtId="0" fontId="7" fillId="0" borderId="0" xfId="0" applyFont="1" applyAlignment="1">
      <alignment horizontal="right"/>
    </xf>
    <xf numFmtId="164" fontId="11" fillId="0" borderId="1" xfId="1" applyNumberFormat="1" applyFont="1" applyFill="1" applyBorder="1"/>
    <xf numFmtId="0" fontId="11" fillId="0" borderId="0" xfId="0" applyFont="1"/>
    <xf numFmtId="43" fontId="11" fillId="0" borderId="0" xfId="1" applyFont="1" applyFill="1"/>
    <xf numFmtId="4" fontId="7" fillId="0" borderId="0" xfId="0" applyNumberFormat="1" applyFont="1" applyAlignment="1">
      <alignment horizontal="right"/>
    </xf>
    <xf numFmtId="0" fontId="12" fillId="0" borderId="1" xfId="0" applyFont="1" applyBorder="1" applyAlignment="1">
      <alignment horizontal="center"/>
    </xf>
    <xf numFmtId="0" fontId="15" fillId="0" borderId="0" xfId="2"/>
    <xf numFmtId="165" fontId="15" fillId="0" borderId="4" xfId="2" applyNumberFormat="1" applyBorder="1" applyAlignment="1">
      <alignment horizontal="right"/>
    </xf>
    <xf numFmtId="0" fontId="15" fillId="0" borderId="4" xfId="2" applyBorder="1"/>
    <xf numFmtId="166" fontId="15" fillId="0" borderId="5" xfId="2" applyNumberFormat="1" applyBorder="1" applyAlignment="1">
      <alignment horizontal="center"/>
    </xf>
    <xf numFmtId="0" fontId="15" fillId="0" borderId="5" xfId="2" applyBorder="1" applyAlignment="1">
      <alignment horizontal="center"/>
    </xf>
    <xf numFmtId="0" fontId="15" fillId="0" borderId="0" xfId="2" applyAlignment="1">
      <alignment horizontal="center"/>
    </xf>
    <xf numFmtId="0" fontId="16" fillId="0" borderId="0" xfId="2" applyFont="1"/>
    <xf numFmtId="0" fontId="17" fillId="0" borderId="0" xfId="3">
      <alignment vertical="top"/>
    </xf>
    <xf numFmtId="0" fontId="8" fillId="3" borderId="0" xfId="0" applyFont="1" applyFill="1"/>
    <xf numFmtId="168" fontId="8" fillId="0" borderId="0" xfId="1" applyNumberFormat="1" applyFont="1"/>
    <xf numFmtId="168" fontId="8" fillId="0" borderId="0" xfId="1" applyNumberFormat="1" applyFont="1" applyFill="1"/>
    <xf numFmtId="168" fontId="8" fillId="0" borderId="3" xfId="0" applyNumberFormat="1" applyFont="1" applyBorder="1"/>
    <xf numFmtId="0" fontId="8" fillId="3" borderId="6" xfId="0" applyFont="1" applyFill="1" applyBorder="1" applyAlignment="1">
      <alignment horizontal="center"/>
    </xf>
    <xf numFmtId="0" fontId="8" fillId="2" borderId="6" xfId="0" quotePrefix="1" applyFont="1" applyFill="1" applyBorder="1" applyAlignment="1">
      <alignment horizontal="center"/>
    </xf>
    <xf numFmtId="0" fontId="28" fillId="0" borderId="0" xfId="0" applyFont="1" applyAlignment="1">
      <alignment horizontal="center"/>
    </xf>
    <xf numFmtId="0" fontId="28" fillId="0" borderId="6" xfId="0" applyFont="1" applyBorder="1" applyAlignment="1">
      <alignment horizont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indent="2"/>
    </xf>
    <xf numFmtId="0" fontId="3" fillId="0" borderId="0" xfId="0" applyFont="1" applyAlignment="1">
      <alignment horizontal="left" vertical="center" indent="4"/>
    </xf>
    <xf numFmtId="0" fontId="13" fillId="0" borderId="0" xfId="0" applyFont="1" applyAlignment="1">
      <alignment horizontal="left" vertical="center" wrapText="1" indent="6"/>
    </xf>
    <xf numFmtId="0" fontId="14" fillId="0" borderId="0" xfId="0" applyFont="1" applyAlignment="1">
      <alignment horizontal="left" vertical="center"/>
    </xf>
    <xf numFmtId="0" fontId="30" fillId="0" borderId="0" xfId="0" applyFont="1"/>
    <xf numFmtId="0" fontId="30" fillId="0" borderId="0" xfId="0" applyFont="1" applyAlignment="1">
      <alignment horizontal="right"/>
    </xf>
    <xf numFmtId="0" fontId="30" fillId="0" borderId="0" xfId="0" applyFont="1" applyAlignment="1">
      <alignment horizontal="left" indent="2"/>
    </xf>
    <xf numFmtId="0" fontId="30" fillId="0" borderId="0" xfId="0" applyFont="1" applyAlignment="1">
      <alignment horizontal="left" wrapText="1" indent="2"/>
    </xf>
    <xf numFmtId="0" fontId="30" fillId="0" borderId="0" xfId="0" applyFont="1" applyAlignment="1">
      <alignment vertical="center"/>
    </xf>
    <xf numFmtId="0" fontId="32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7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1" xfId="0" applyFont="1" applyBorder="1" applyAlignment="1">
      <alignment horizontal="left"/>
    </xf>
    <xf numFmtId="0" fontId="7" fillId="2" borderId="1" xfId="0" applyFont="1" applyFill="1" applyBorder="1" applyAlignment="1">
      <alignment horizontal="center"/>
    </xf>
    <xf numFmtId="0" fontId="28" fillId="0" borderId="0" xfId="0" applyFont="1" applyAlignment="1">
      <alignment horizontal="left" wrapText="1"/>
    </xf>
    <xf numFmtId="0" fontId="28" fillId="0" borderId="0" xfId="0" applyFont="1" applyAlignment="1">
      <alignment horizontal="left"/>
    </xf>
    <xf numFmtId="4" fontId="7" fillId="0" borderId="0" xfId="0" applyNumberFormat="1" applyFont="1" applyAlignment="1">
      <alignment horizontal="left"/>
    </xf>
    <xf numFmtId="17" fontId="10" fillId="0" borderId="0" xfId="0" quotePrefix="1" applyNumberFormat="1" applyFont="1" applyAlignment="1">
      <alignment horizontal="center"/>
    </xf>
    <xf numFmtId="0" fontId="23" fillId="0" borderId="0" xfId="3" applyFont="1" applyAlignment="1">
      <alignment horizontal="left" vertical="top" wrapText="1" readingOrder="1"/>
    </xf>
    <xf numFmtId="0" fontId="27" fillId="0" borderId="0" xfId="3" applyFont="1" applyAlignment="1">
      <alignment horizontal="center" vertical="top"/>
    </xf>
    <xf numFmtId="0" fontId="22" fillId="0" borderId="0" xfId="3" applyFont="1" applyAlignment="1">
      <alignment horizontal="center" vertical="top"/>
    </xf>
    <xf numFmtId="0" fontId="21" fillId="0" borderId="0" xfId="3" applyFont="1" applyAlignment="1">
      <alignment horizontal="left" vertical="top" wrapText="1" readingOrder="1"/>
    </xf>
    <xf numFmtId="0" fontId="20" fillId="0" borderId="0" xfId="3" applyFont="1" applyAlignment="1">
      <alignment horizontal="left" vertical="top" wrapText="1" readingOrder="1"/>
    </xf>
    <xf numFmtId="0" fontId="21" fillId="0" borderId="0" xfId="3" applyFont="1" applyAlignment="1">
      <alignment horizontal="right" vertical="top" wrapText="1" readingOrder="1"/>
    </xf>
    <xf numFmtId="167" fontId="20" fillId="0" borderId="0" xfId="3" applyNumberFormat="1" applyFont="1" applyAlignment="1">
      <alignment horizontal="right" vertical="top"/>
    </xf>
    <xf numFmtId="0" fontId="20" fillId="0" borderId="0" xfId="3" applyFont="1" applyAlignment="1">
      <alignment horizontal="right" vertical="top"/>
    </xf>
    <xf numFmtId="0" fontId="26" fillId="0" borderId="0" xfId="3" applyFont="1" applyAlignment="1">
      <alignment horizontal="left" vertical="top" wrapText="1" readingOrder="1"/>
    </xf>
    <xf numFmtId="0" fontId="21" fillId="0" borderId="0" xfId="3" applyFont="1" applyAlignment="1">
      <alignment horizontal="right" vertical="top" wrapText="1"/>
    </xf>
    <xf numFmtId="0" fontId="20" fillId="0" borderId="0" xfId="3" applyFont="1" applyAlignment="1">
      <alignment horizontal="left" vertical="top"/>
    </xf>
    <xf numFmtId="0" fontId="24" fillId="0" borderId="0" xfId="3" applyFont="1" applyAlignment="1">
      <alignment horizontal="left" vertical="top" wrapText="1"/>
    </xf>
    <xf numFmtId="0" fontId="25" fillId="0" borderId="0" xfId="3" applyFont="1" applyAlignment="1">
      <alignment horizontal="left" vertical="top"/>
    </xf>
    <xf numFmtId="39" fontId="25" fillId="0" borderId="0" xfId="3" applyNumberFormat="1" applyFont="1" applyAlignment="1">
      <alignment horizontal="right" vertical="top"/>
    </xf>
    <xf numFmtId="0" fontId="24" fillId="0" borderId="0" xfId="3" applyFont="1" applyAlignment="1">
      <alignment horizontal="left" vertical="top"/>
    </xf>
    <xf numFmtId="0" fontId="24" fillId="0" borderId="0" xfId="3" applyFont="1" applyAlignment="1">
      <alignment horizontal="right" vertical="top" wrapText="1" readingOrder="1"/>
    </xf>
    <xf numFmtId="39" fontId="24" fillId="0" borderId="0" xfId="3" applyNumberFormat="1" applyFont="1" applyAlignment="1">
      <alignment horizontal="right" vertical="top"/>
    </xf>
    <xf numFmtId="0" fontId="24" fillId="0" borderId="0" xfId="3" applyFont="1" applyAlignment="1">
      <alignment horizontal="left" vertical="top" wrapText="1" readingOrder="1"/>
    </xf>
    <xf numFmtId="0" fontId="18" fillId="0" borderId="0" xfId="3" applyFont="1" applyAlignment="1">
      <alignment horizontal="right" vertical="top" wrapText="1" readingOrder="1"/>
    </xf>
    <xf numFmtId="3" fontId="18" fillId="0" borderId="0" xfId="3" applyNumberFormat="1" applyFont="1" applyAlignment="1">
      <alignment horizontal="right" vertical="top"/>
    </xf>
    <xf numFmtId="0" fontId="19" fillId="0" borderId="0" xfId="3" applyFont="1" applyAlignment="1">
      <alignment horizontal="left" vertical="top" wrapText="1"/>
    </xf>
    <xf numFmtId="0" fontId="20" fillId="0" borderId="0" xfId="3" applyFont="1" applyAlignment="1">
      <alignment horizontal="left" vertical="top" wrapText="1"/>
    </xf>
    <xf numFmtId="0" fontId="1" fillId="0" borderId="0" xfId="0" applyFont="1" applyAlignment="1">
      <alignment horizontal="left" vertical="center" indent="4"/>
    </xf>
    <xf numFmtId="43" fontId="8" fillId="0" borderId="3" xfId="1" applyFont="1" applyBorder="1"/>
  </cellXfs>
  <cellStyles count="4">
    <cellStyle name="Comma" xfId="1" builtinId="3"/>
    <cellStyle name="Normal" xfId="0" builtinId="0"/>
    <cellStyle name="Normal 2" xfId="2" xr:uid="{0F3A4646-D5C8-44D1-9A2B-E94DE330F860}"/>
    <cellStyle name="Normal 3" xfId="3" xr:uid="{AD51DD46-5284-4A82-B7A0-6B0A03B2643B}"/>
  </cellStyles>
  <dxfs count="0"/>
  <tableStyles count="0" defaultTableStyle="TableStyleMedium9" defaultPivotStyle="PivotStyleLight16"/>
  <colors>
    <mruColors>
      <color rgb="FF00FF00"/>
      <color rgb="FF00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4</xdr:row>
      <xdr:rowOff>28575</xdr:rowOff>
    </xdr:from>
    <xdr:to>
      <xdr:col>0</xdr:col>
      <xdr:colOff>5734050</xdr:colOff>
      <xdr:row>22</xdr:row>
      <xdr:rowOff>158061</xdr:rowOff>
    </xdr:to>
    <xdr:grpSp>
      <xdr:nvGrpSpPr>
        <xdr:cNvPr id="8" name="Group 7">
          <a:extLst>
            <a:ext uri="{FF2B5EF4-FFF2-40B4-BE49-F238E27FC236}">
              <a16:creationId xmlns:a16="http://schemas.microsoft.com/office/drawing/2014/main" id="{B173087F-8B17-F6DF-02C8-A913928FC313}"/>
            </a:ext>
          </a:extLst>
        </xdr:cNvPr>
        <xdr:cNvGrpSpPr/>
      </xdr:nvGrpSpPr>
      <xdr:grpSpPr>
        <a:xfrm>
          <a:off x="304800" y="790575"/>
          <a:ext cx="5429250" cy="3558486"/>
          <a:chOff x="238125" y="600075"/>
          <a:chExt cx="5429250" cy="3558486"/>
        </a:xfrm>
      </xdr:grpSpPr>
      <xdr:pic>
        <xdr:nvPicPr>
          <xdr:cNvPr id="2" name="Picture 1">
            <a:extLst>
              <a:ext uri="{FF2B5EF4-FFF2-40B4-BE49-F238E27FC236}">
                <a16:creationId xmlns:a16="http://schemas.microsoft.com/office/drawing/2014/main" id="{F3DF66BF-A5A8-BB7C-EEC7-54A04CFC9D4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352425" y="600075"/>
            <a:ext cx="5314950" cy="3558486"/>
          </a:xfrm>
          <a:prstGeom prst="rect">
            <a:avLst/>
          </a:prstGeom>
        </xdr:spPr>
      </xdr:pic>
      <xdr:cxnSp macro="">
        <xdr:nvCxnSpPr>
          <xdr:cNvPr id="4" name="Straight Arrow Connector 3">
            <a:extLst>
              <a:ext uri="{FF2B5EF4-FFF2-40B4-BE49-F238E27FC236}">
                <a16:creationId xmlns:a16="http://schemas.microsoft.com/office/drawing/2014/main" id="{4E2D16F7-709F-B3AA-96D1-CC6C91744EC8}"/>
              </a:ext>
            </a:extLst>
          </xdr:cNvPr>
          <xdr:cNvCxnSpPr/>
        </xdr:nvCxnSpPr>
        <xdr:spPr>
          <a:xfrm>
            <a:off x="238125" y="1419225"/>
            <a:ext cx="323850" cy="9525"/>
          </a:xfrm>
          <a:prstGeom prst="straightConnector1">
            <a:avLst/>
          </a:prstGeom>
          <a:ln w="28575">
            <a:solidFill>
              <a:srgbClr val="FF0000"/>
            </a:solidFill>
            <a:tailEnd type="triangle"/>
          </a:ln>
        </xdr:spPr>
        <xdr:style>
          <a:lnRef idx="1">
            <a:schemeClr val="accent2"/>
          </a:lnRef>
          <a:fillRef idx="0">
            <a:schemeClr val="accent2"/>
          </a:fillRef>
          <a:effectRef idx="0">
            <a:schemeClr val="accent2"/>
          </a:effectRef>
          <a:fontRef idx="minor">
            <a:schemeClr val="tx1"/>
          </a:fontRef>
        </xdr:style>
      </xdr:cxnSp>
      <xdr:cxnSp macro="">
        <xdr:nvCxnSpPr>
          <xdr:cNvPr id="5" name="Straight Arrow Connector 4">
            <a:extLst>
              <a:ext uri="{FF2B5EF4-FFF2-40B4-BE49-F238E27FC236}">
                <a16:creationId xmlns:a16="http://schemas.microsoft.com/office/drawing/2014/main" id="{30075F80-1C34-43FB-A873-607E3CC490F7}"/>
              </a:ext>
            </a:extLst>
          </xdr:cNvPr>
          <xdr:cNvCxnSpPr/>
        </xdr:nvCxnSpPr>
        <xdr:spPr>
          <a:xfrm>
            <a:off x="285750" y="1866900"/>
            <a:ext cx="323850" cy="9525"/>
          </a:xfrm>
          <a:prstGeom prst="straightConnector1">
            <a:avLst/>
          </a:prstGeom>
          <a:ln w="28575">
            <a:solidFill>
              <a:srgbClr val="FF0000"/>
            </a:solidFill>
            <a:tailEnd type="triangle"/>
          </a:ln>
        </xdr:spPr>
        <xdr:style>
          <a:lnRef idx="1">
            <a:schemeClr val="accent2"/>
          </a:lnRef>
          <a:fillRef idx="0">
            <a:schemeClr val="accent2"/>
          </a:fillRef>
          <a:effectRef idx="0">
            <a:schemeClr val="accent2"/>
          </a:effectRef>
          <a:fontRef idx="minor">
            <a:schemeClr val="tx1"/>
          </a:fontRef>
        </xdr:style>
      </xdr:cxnSp>
      <xdr:cxnSp macro="">
        <xdr:nvCxnSpPr>
          <xdr:cNvPr id="6" name="Straight Arrow Connector 5">
            <a:extLst>
              <a:ext uri="{FF2B5EF4-FFF2-40B4-BE49-F238E27FC236}">
                <a16:creationId xmlns:a16="http://schemas.microsoft.com/office/drawing/2014/main" id="{9CEDCE09-E26C-47C3-A0FF-62BCB836F89D}"/>
              </a:ext>
            </a:extLst>
          </xdr:cNvPr>
          <xdr:cNvCxnSpPr/>
        </xdr:nvCxnSpPr>
        <xdr:spPr>
          <a:xfrm>
            <a:off x="438150" y="3590925"/>
            <a:ext cx="323850" cy="9525"/>
          </a:xfrm>
          <a:prstGeom prst="straightConnector1">
            <a:avLst/>
          </a:prstGeom>
          <a:ln w="28575">
            <a:solidFill>
              <a:srgbClr val="FF0000"/>
            </a:solidFill>
            <a:tailEnd type="triangle"/>
          </a:ln>
        </xdr:spPr>
        <xdr:style>
          <a:lnRef idx="1">
            <a:schemeClr val="accent2"/>
          </a:lnRef>
          <a:fillRef idx="0">
            <a:schemeClr val="accent2"/>
          </a:fillRef>
          <a:effectRef idx="0">
            <a:schemeClr val="accent2"/>
          </a:effectRef>
          <a:fontRef idx="minor">
            <a:schemeClr val="tx1"/>
          </a:fontRef>
        </xdr:style>
      </xdr:cxnSp>
      <xdr:sp macro="" textlink="">
        <xdr:nvSpPr>
          <xdr:cNvPr id="7" name="Rectangle 6">
            <a:extLst>
              <a:ext uri="{FF2B5EF4-FFF2-40B4-BE49-F238E27FC236}">
                <a16:creationId xmlns:a16="http://schemas.microsoft.com/office/drawing/2014/main" id="{057D1C50-E46A-A831-C703-344E4D2B9620}"/>
              </a:ext>
            </a:extLst>
          </xdr:cNvPr>
          <xdr:cNvSpPr/>
        </xdr:nvSpPr>
        <xdr:spPr>
          <a:xfrm>
            <a:off x="2266950" y="1685925"/>
            <a:ext cx="1695450" cy="161925"/>
          </a:xfrm>
          <a:prstGeom prst="rect">
            <a:avLst/>
          </a:prstGeom>
          <a:noFill/>
          <a:ln w="28575">
            <a:solidFill>
              <a:srgbClr val="FF0000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  <xdr:twoCellAnchor>
    <xdr:from>
      <xdr:col>1</xdr:col>
      <xdr:colOff>523875</xdr:colOff>
      <xdr:row>41</xdr:row>
      <xdr:rowOff>47625</xdr:rowOff>
    </xdr:from>
    <xdr:to>
      <xdr:col>3</xdr:col>
      <xdr:colOff>85725</xdr:colOff>
      <xdr:row>44</xdr:row>
      <xdr:rowOff>19050</xdr:rowOff>
    </xdr:to>
    <xdr:sp macro="" textlink="">
      <xdr:nvSpPr>
        <xdr:cNvPr id="12" name="Rectangle 11">
          <a:extLst>
            <a:ext uri="{FF2B5EF4-FFF2-40B4-BE49-F238E27FC236}">
              <a16:creationId xmlns:a16="http://schemas.microsoft.com/office/drawing/2014/main" id="{D03525BB-CB32-4138-8D38-3860113B1DC0}"/>
            </a:ext>
          </a:extLst>
        </xdr:cNvPr>
        <xdr:cNvSpPr/>
      </xdr:nvSpPr>
      <xdr:spPr>
        <a:xfrm>
          <a:off x="6648450" y="8239125"/>
          <a:ext cx="781050" cy="542925"/>
        </a:xfrm>
        <a:prstGeom prst="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104776</xdr:colOff>
      <xdr:row>36</xdr:row>
      <xdr:rowOff>19051</xdr:rowOff>
    </xdr:from>
    <xdr:to>
      <xdr:col>3</xdr:col>
      <xdr:colOff>1</xdr:colOff>
      <xdr:row>44</xdr:row>
      <xdr:rowOff>171451</xdr:rowOff>
    </xdr:to>
    <xdr:grpSp>
      <xdr:nvGrpSpPr>
        <xdr:cNvPr id="19" name="Group 18">
          <a:extLst>
            <a:ext uri="{FF2B5EF4-FFF2-40B4-BE49-F238E27FC236}">
              <a16:creationId xmlns:a16="http://schemas.microsoft.com/office/drawing/2014/main" id="{DA8E59C4-D3CF-17F8-1BA7-884E61C5B95C}"/>
            </a:ext>
          </a:extLst>
        </xdr:cNvPr>
        <xdr:cNvGrpSpPr/>
      </xdr:nvGrpSpPr>
      <xdr:grpSpPr>
        <a:xfrm>
          <a:off x="104776" y="7258051"/>
          <a:ext cx="7462308" cy="1676400"/>
          <a:chOff x="104775" y="7258050"/>
          <a:chExt cx="7392287" cy="1762125"/>
        </a:xfrm>
      </xdr:grpSpPr>
      <xdr:pic>
        <xdr:nvPicPr>
          <xdr:cNvPr id="9" name="Picture 8">
            <a:extLst>
              <a:ext uri="{FF2B5EF4-FFF2-40B4-BE49-F238E27FC236}">
                <a16:creationId xmlns:a16="http://schemas.microsoft.com/office/drawing/2014/main" id="{2E08FCC3-976B-6631-2D72-ACD0B53DABA5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409576" y="7258050"/>
            <a:ext cx="7087486" cy="1762125"/>
          </a:xfrm>
          <a:prstGeom prst="rect">
            <a:avLst/>
          </a:prstGeom>
        </xdr:spPr>
      </xdr:pic>
      <xdr:sp macro="" textlink="">
        <xdr:nvSpPr>
          <xdr:cNvPr id="10" name="Rectangle 9">
            <a:extLst>
              <a:ext uri="{FF2B5EF4-FFF2-40B4-BE49-F238E27FC236}">
                <a16:creationId xmlns:a16="http://schemas.microsoft.com/office/drawing/2014/main" id="{87E8D1FA-44CF-6E6A-AB72-4DF6F6060DD5}"/>
              </a:ext>
            </a:extLst>
          </xdr:cNvPr>
          <xdr:cNvSpPr/>
        </xdr:nvSpPr>
        <xdr:spPr>
          <a:xfrm>
            <a:off x="2828925" y="7315200"/>
            <a:ext cx="838200" cy="361950"/>
          </a:xfrm>
          <a:prstGeom prst="rect">
            <a:avLst/>
          </a:prstGeom>
          <a:noFill/>
          <a:ln w="28575">
            <a:solidFill>
              <a:srgbClr val="FF0000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11" name="Rectangle 10">
            <a:extLst>
              <a:ext uri="{FF2B5EF4-FFF2-40B4-BE49-F238E27FC236}">
                <a16:creationId xmlns:a16="http://schemas.microsoft.com/office/drawing/2014/main" id="{B6B579C7-55C8-4F90-ABF8-E250EF83321E}"/>
              </a:ext>
            </a:extLst>
          </xdr:cNvPr>
          <xdr:cNvSpPr/>
        </xdr:nvSpPr>
        <xdr:spPr>
          <a:xfrm>
            <a:off x="1533525" y="7762875"/>
            <a:ext cx="781050" cy="314325"/>
          </a:xfrm>
          <a:prstGeom prst="rect">
            <a:avLst/>
          </a:prstGeom>
          <a:noFill/>
          <a:ln w="28575">
            <a:solidFill>
              <a:srgbClr val="FF0000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13" name="Arrow: Right 12">
            <a:extLst>
              <a:ext uri="{FF2B5EF4-FFF2-40B4-BE49-F238E27FC236}">
                <a16:creationId xmlns:a16="http://schemas.microsoft.com/office/drawing/2014/main" id="{748B6A1A-4B67-6506-CB71-FA79A06DADF5}"/>
              </a:ext>
            </a:extLst>
          </xdr:cNvPr>
          <xdr:cNvSpPr/>
        </xdr:nvSpPr>
        <xdr:spPr>
          <a:xfrm>
            <a:off x="104775" y="7315200"/>
            <a:ext cx="1143000" cy="342900"/>
          </a:xfrm>
          <a:prstGeom prst="rightArrow">
            <a:avLst/>
          </a:prstGeom>
          <a:solidFill>
            <a:srgbClr val="FF0000"/>
          </a:solidFill>
          <a:ln>
            <a:solidFill>
              <a:srgbClr val="FF0000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cxnSp macro="">
        <xdr:nvCxnSpPr>
          <xdr:cNvPr id="15" name="Straight Arrow Connector 14">
            <a:extLst>
              <a:ext uri="{FF2B5EF4-FFF2-40B4-BE49-F238E27FC236}">
                <a16:creationId xmlns:a16="http://schemas.microsoft.com/office/drawing/2014/main" id="{E222262F-7D0C-420A-AC59-38F2B3DE5ADD}"/>
              </a:ext>
            </a:extLst>
          </xdr:cNvPr>
          <xdr:cNvCxnSpPr/>
        </xdr:nvCxnSpPr>
        <xdr:spPr>
          <a:xfrm flipH="1">
            <a:off x="1962150" y="7515225"/>
            <a:ext cx="828675" cy="190500"/>
          </a:xfrm>
          <a:prstGeom prst="straightConnector1">
            <a:avLst/>
          </a:prstGeom>
          <a:ln w="28575">
            <a:solidFill>
              <a:srgbClr val="FF0000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" name="Straight Arrow Connector 15">
            <a:extLst>
              <a:ext uri="{FF2B5EF4-FFF2-40B4-BE49-F238E27FC236}">
                <a16:creationId xmlns:a16="http://schemas.microsoft.com/office/drawing/2014/main" id="{B1ECE521-1CE5-46D3-9142-9A837AB8283B}"/>
              </a:ext>
            </a:extLst>
          </xdr:cNvPr>
          <xdr:cNvCxnSpPr/>
        </xdr:nvCxnSpPr>
        <xdr:spPr>
          <a:xfrm>
            <a:off x="2371725" y="7953375"/>
            <a:ext cx="4219575" cy="495300"/>
          </a:xfrm>
          <a:prstGeom prst="straightConnector1">
            <a:avLst/>
          </a:prstGeom>
          <a:ln w="28575">
            <a:solidFill>
              <a:srgbClr val="FF0000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 editAs="oneCell">
    <xdr:from>
      <xdr:col>0</xdr:col>
      <xdr:colOff>545123</xdr:colOff>
      <xdr:row>46</xdr:row>
      <xdr:rowOff>20516</xdr:rowOff>
    </xdr:from>
    <xdr:to>
      <xdr:col>0</xdr:col>
      <xdr:colOff>4285104</xdr:colOff>
      <xdr:row>68</xdr:row>
      <xdr:rowOff>145326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D488189A-2214-542C-C76D-A03323607D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45123" y="9164516"/>
          <a:ext cx="3739981" cy="4315810"/>
        </a:xfrm>
        <a:prstGeom prst="rect">
          <a:avLst/>
        </a:prstGeom>
      </xdr:spPr>
    </xdr:pic>
    <xdr:clientData/>
  </xdr:twoCellAnchor>
  <xdr:twoCellAnchor editAs="oneCell">
    <xdr:from>
      <xdr:col>0</xdr:col>
      <xdr:colOff>1295400</xdr:colOff>
      <xdr:row>71</xdr:row>
      <xdr:rowOff>76200</xdr:rowOff>
    </xdr:from>
    <xdr:to>
      <xdr:col>0</xdr:col>
      <xdr:colOff>4756844</xdr:colOff>
      <xdr:row>91</xdr:row>
      <xdr:rowOff>85725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id="{F641B79B-1473-ED62-7C78-5D9AFC1664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295400" y="14173200"/>
          <a:ext cx="3461444" cy="3819525"/>
        </a:xfrm>
        <a:prstGeom prst="rect">
          <a:avLst/>
        </a:prstGeom>
      </xdr:spPr>
    </xdr:pic>
    <xdr:clientData/>
  </xdr:twoCellAnchor>
  <xdr:twoCellAnchor>
    <xdr:from>
      <xdr:col>0</xdr:col>
      <xdr:colOff>504826</xdr:colOff>
      <xdr:row>93</xdr:row>
      <xdr:rowOff>28576</xdr:rowOff>
    </xdr:from>
    <xdr:to>
      <xdr:col>0</xdr:col>
      <xdr:colOff>5686425</xdr:colOff>
      <xdr:row>100</xdr:row>
      <xdr:rowOff>57151</xdr:rowOff>
    </xdr:to>
    <xdr:grpSp>
      <xdr:nvGrpSpPr>
        <xdr:cNvPr id="23" name="Group 22">
          <a:extLst>
            <a:ext uri="{FF2B5EF4-FFF2-40B4-BE49-F238E27FC236}">
              <a16:creationId xmlns:a16="http://schemas.microsoft.com/office/drawing/2014/main" id="{4A99BEA7-FE4F-4C74-86A1-0E2CBC0A42FF}"/>
            </a:ext>
          </a:extLst>
        </xdr:cNvPr>
        <xdr:cNvGrpSpPr/>
      </xdr:nvGrpSpPr>
      <xdr:grpSpPr>
        <a:xfrm>
          <a:off x="504826" y="18126076"/>
          <a:ext cx="5181599" cy="1362075"/>
          <a:chOff x="9525" y="17659350"/>
          <a:chExt cx="7154273" cy="1666875"/>
        </a:xfrm>
      </xdr:grpSpPr>
      <xdr:pic>
        <xdr:nvPicPr>
          <xdr:cNvPr id="24" name="Picture 23">
            <a:extLst>
              <a:ext uri="{FF2B5EF4-FFF2-40B4-BE49-F238E27FC236}">
                <a16:creationId xmlns:a16="http://schemas.microsoft.com/office/drawing/2014/main" id="{F524A4E8-B671-A3DA-0798-301DD6ABB604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5"/>
          <a:srcRect b="22918"/>
          <a:stretch/>
        </xdr:blipFill>
        <xdr:spPr>
          <a:xfrm>
            <a:off x="9525" y="17659350"/>
            <a:ext cx="7154273" cy="1666875"/>
          </a:xfrm>
          <a:prstGeom prst="rect">
            <a:avLst/>
          </a:prstGeom>
        </xdr:spPr>
      </xdr:pic>
      <xdr:sp macro="" textlink="">
        <xdr:nvSpPr>
          <xdr:cNvPr id="25" name="Oval 24">
            <a:extLst>
              <a:ext uri="{FF2B5EF4-FFF2-40B4-BE49-F238E27FC236}">
                <a16:creationId xmlns:a16="http://schemas.microsoft.com/office/drawing/2014/main" id="{F0A9CBCE-FE4F-6A42-1D64-8381AC75A393}"/>
              </a:ext>
            </a:extLst>
          </xdr:cNvPr>
          <xdr:cNvSpPr/>
        </xdr:nvSpPr>
        <xdr:spPr>
          <a:xfrm>
            <a:off x="5762625" y="18802350"/>
            <a:ext cx="876300" cy="428625"/>
          </a:xfrm>
          <a:prstGeom prst="ellipse">
            <a:avLst/>
          </a:prstGeom>
          <a:noFill/>
          <a:ln w="57150">
            <a:solidFill>
              <a:srgbClr val="FF0000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  <xdr:twoCellAnchor>
    <xdr:from>
      <xdr:col>0</xdr:col>
      <xdr:colOff>542926</xdr:colOff>
      <xdr:row>102</xdr:row>
      <xdr:rowOff>9526</xdr:rowOff>
    </xdr:from>
    <xdr:to>
      <xdr:col>3</xdr:col>
      <xdr:colOff>296335</xdr:colOff>
      <xdr:row>113</xdr:row>
      <xdr:rowOff>74084</xdr:rowOff>
    </xdr:to>
    <xdr:grpSp>
      <xdr:nvGrpSpPr>
        <xdr:cNvPr id="26" name="Group 25">
          <a:extLst>
            <a:ext uri="{FF2B5EF4-FFF2-40B4-BE49-F238E27FC236}">
              <a16:creationId xmlns:a16="http://schemas.microsoft.com/office/drawing/2014/main" id="{9BE7AE47-D8FE-47D2-BB48-8F880F7D617A}"/>
            </a:ext>
          </a:extLst>
        </xdr:cNvPr>
        <xdr:cNvGrpSpPr/>
      </xdr:nvGrpSpPr>
      <xdr:grpSpPr>
        <a:xfrm>
          <a:off x="542926" y="19821526"/>
          <a:ext cx="7320492" cy="2160058"/>
          <a:chOff x="9525" y="19983450"/>
          <a:chExt cx="10326541" cy="2286319"/>
        </a:xfrm>
      </xdr:grpSpPr>
      <xdr:pic>
        <xdr:nvPicPr>
          <xdr:cNvPr id="27" name="Picture 26">
            <a:extLst>
              <a:ext uri="{FF2B5EF4-FFF2-40B4-BE49-F238E27FC236}">
                <a16:creationId xmlns:a16="http://schemas.microsoft.com/office/drawing/2014/main" id="{4CBD1FDC-4D75-4A08-458B-47E262655FDC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6"/>
          <a:stretch>
            <a:fillRect/>
          </a:stretch>
        </xdr:blipFill>
        <xdr:spPr>
          <a:xfrm>
            <a:off x="9525" y="19983450"/>
            <a:ext cx="10326541" cy="2286319"/>
          </a:xfrm>
          <a:prstGeom prst="rect">
            <a:avLst/>
          </a:prstGeom>
        </xdr:spPr>
      </xdr:pic>
      <xdr:sp macro="" textlink="">
        <xdr:nvSpPr>
          <xdr:cNvPr id="28" name="Oval 27">
            <a:extLst>
              <a:ext uri="{FF2B5EF4-FFF2-40B4-BE49-F238E27FC236}">
                <a16:creationId xmlns:a16="http://schemas.microsoft.com/office/drawing/2014/main" id="{A0FD5CC3-FEF4-26A7-AF00-45E3F110AE8D}"/>
              </a:ext>
            </a:extLst>
          </xdr:cNvPr>
          <xdr:cNvSpPr/>
        </xdr:nvSpPr>
        <xdr:spPr>
          <a:xfrm>
            <a:off x="9191625" y="20135850"/>
            <a:ext cx="495300" cy="409575"/>
          </a:xfrm>
          <a:prstGeom prst="ellipse">
            <a:avLst/>
          </a:prstGeom>
          <a:noFill/>
          <a:ln w="57150">
            <a:solidFill>
              <a:srgbClr val="FF0000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29" name="Oval 28">
            <a:extLst>
              <a:ext uri="{FF2B5EF4-FFF2-40B4-BE49-F238E27FC236}">
                <a16:creationId xmlns:a16="http://schemas.microsoft.com/office/drawing/2014/main" id="{E7EC238F-78FB-4077-0DAE-6AB71C3AC315}"/>
              </a:ext>
            </a:extLst>
          </xdr:cNvPr>
          <xdr:cNvSpPr/>
        </xdr:nvSpPr>
        <xdr:spPr>
          <a:xfrm>
            <a:off x="8886825" y="21717000"/>
            <a:ext cx="495300" cy="409575"/>
          </a:xfrm>
          <a:prstGeom prst="ellipse">
            <a:avLst/>
          </a:prstGeom>
          <a:noFill/>
          <a:ln w="57150">
            <a:solidFill>
              <a:srgbClr val="FF0000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cxnSp macro="">
        <xdr:nvCxnSpPr>
          <xdr:cNvPr id="30" name="Straight Arrow Connector 29">
            <a:extLst>
              <a:ext uri="{FF2B5EF4-FFF2-40B4-BE49-F238E27FC236}">
                <a16:creationId xmlns:a16="http://schemas.microsoft.com/office/drawing/2014/main" id="{7653541B-360B-4854-687F-4E2EB397E607}"/>
              </a:ext>
            </a:extLst>
          </xdr:cNvPr>
          <xdr:cNvCxnSpPr/>
        </xdr:nvCxnSpPr>
        <xdr:spPr>
          <a:xfrm flipH="1">
            <a:off x="9182100" y="20631150"/>
            <a:ext cx="161925" cy="990600"/>
          </a:xfrm>
          <a:prstGeom prst="straightConnector1">
            <a:avLst/>
          </a:prstGeom>
          <a:ln w="38100">
            <a:solidFill>
              <a:srgbClr val="FF0000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A85E28-F6F4-43EC-8C28-97BFB004C796}">
  <dimension ref="A1:A134"/>
  <sheetViews>
    <sheetView showGridLines="0" tabSelected="1" zoomScale="90" zoomScaleNormal="90" workbookViewId="0"/>
  </sheetViews>
  <sheetFormatPr defaultColWidth="9.140625" defaultRowHeight="15" x14ac:dyDescent="0.25"/>
  <cols>
    <col min="1" max="1" width="95.140625" style="38" customWidth="1"/>
    <col min="2" max="16384" width="9.140625" style="38"/>
  </cols>
  <sheetData>
    <row r="1" spans="1:1" x14ac:dyDescent="0.25">
      <c r="A1" s="16" t="s">
        <v>17</v>
      </c>
    </row>
    <row r="2" spans="1:1" x14ac:dyDescent="0.25">
      <c r="A2" s="37" t="s">
        <v>137</v>
      </c>
    </row>
    <row r="3" spans="1:1" x14ac:dyDescent="0.25">
      <c r="A3" s="33" t="s">
        <v>117</v>
      </c>
    </row>
    <row r="4" spans="1:1" x14ac:dyDescent="0.25">
      <c r="A4" s="34" t="s">
        <v>118</v>
      </c>
    </row>
    <row r="5" spans="1:1" x14ac:dyDescent="0.25">
      <c r="A5" s="33"/>
    </row>
    <row r="6" spans="1:1" x14ac:dyDescent="0.25">
      <c r="A6" s="33"/>
    </row>
    <row r="7" spans="1:1" x14ac:dyDescent="0.25">
      <c r="A7" s="33"/>
    </row>
    <row r="8" spans="1:1" x14ac:dyDescent="0.25">
      <c r="A8" s="33"/>
    </row>
    <row r="9" spans="1:1" x14ac:dyDescent="0.25">
      <c r="A9" s="33"/>
    </row>
    <row r="10" spans="1:1" x14ac:dyDescent="0.25">
      <c r="A10" s="33"/>
    </row>
    <row r="11" spans="1:1" x14ac:dyDescent="0.25">
      <c r="A11" s="33"/>
    </row>
    <row r="12" spans="1:1" x14ac:dyDescent="0.25">
      <c r="A12" s="33"/>
    </row>
    <row r="13" spans="1:1" x14ac:dyDescent="0.25">
      <c r="A13" s="33"/>
    </row>
    <row r="14" spans="1:1" x14ac:dyDescent="0.25">
      <c r="A14" s="33"/>
    </row>
    <row r="15" spans="1:1" x14ac:dyDescent="0.25">
      <c r="A15" s="33"/>
    </row>
    <row r="16" spans="1:1" x14ac:dyDescent="0.25">
      <c r="A16" s="33"/>
    </row>
    <row r="17" spans="1:1" x14ac:dyDescent="0.25">
      <c r="A17" s="33"/>
    </row>
    <row r="18" spans="1:1" x14ac:dyDescent="0.25">
      <c r="A18" s="33"/>
    </row>
    <row r="19" spans="1:1" x14ac:dyDescent="0.25">
      <c r="A19" s="33"/>
    </row>
    <row r="20" spans="1:1" x14ac:dyDescent="0.25">
      <c r="A20" s="33"/>
    </row>
    <row r="21" spans="1:1" x14ac:dyDescent="0.25">
      <c r="A21" s="33"/>
    </row>
    <row r="22" spans="1:1" x14ac:dyDescent="0.25">
      <c r="A22" s="33"/>
    </row>
    <row r="23" spans="1:1" x14ac:dyDescent="0.25">
      <c r="A23" s="33"/>
    </row>
    <row r="24" spans="1:1" x14ac:dyDescent="0.25">
      <c r="A24" s="34" t="s">
        <v>119</v>
      </c>
    </row>
    <row r="25" spans="1:1" x14ac:dyDescent="0.25">
      <c r="A25" s="35" t="s">
        <v>120</v>
      </c>
    </row>
    <row r="26" spans="1:1" x14ac:dyDescent="0.25">
      <c r="A26" s="35" t="s">
        <v>121</v>
      </c>
    </row>
    <row r="27" spans="1:1" x14ac:dyDescent="0.25">
      <c r="A27" s="35" t="s">
        <v>122</v>
      </c>
    </row>
    <row r="28" spans="1:1" x14ac:dyDescent="0.25">
      <c r="A28" s="35" t="s">
        <v>123</v>
      </c>
    </row>
    <row r="29" spans="1:1" x14ac:dyDescent="0.25">
      <c r="A29" s="35" t="s">
        <v>124</v>
      </c>
    </row>
    <row r="30" spans="1:1" ht="45" x14ac:dyDescent="0.25">
      <c r="A30" s="36" t="s">
        <v>154</v>
      </c>
    </row>
    <row r="31" spans="1:1" x14ac:dyDescent="0.25">
      <c r="A31" s="76" t="s">
        <v>157</v>
      </c>
    </row>
    <row r="32" spans="1:1" x14ac:dyDescent="0.25">
      <c r="A32" s="35" t="s">
        <v>125</v>
      </c>
    </row>
    <row r="33" spans="1:1" x14ac:dyDescent="0.25">
      <c r="A33" s="35" t="s">
        <v>126</v>
      </c>
    </row>
    <row r="34" spans="1:1" x14ac:dyDescent="0.25">
      <c r="A34" s="34" t="s">
        <v>127</v>
      </c>
    </row>
    <row r="35" spans="1:1" x14ac:dyDescent="0.25">
      <c r="A35" s="33" t="s">
        <v>138</v>
      </c>
    </row>
    <row r="36" spans="1:1" x14ac:dyDescent="0.25">
      <c r="A36" s="34" t="s">
        <v>128</v>
      </c>
    </row>
    <row r="37" spans="1:1" x14ac:dyDescent="0.25">
      <c r="A37" s="33"/>
    </row>
    <row r="38" spans="1:1" x14ac:dyDescent="0.25">
      <c r="A38" s="33"/>
    </row>
    <row r="39" spans="1:1" x14ac:dyDescent="0.25">
      <c r="A39" s="33"/>
    </row>
    <row r="40" spans="1:1" x14ac:dyDescent="0.25">
      <c r="A40" s="33"/>
    </row>
    <row r="41" spans="1:1" x14ac:dyDescent="0.25">
      <c r="A41" s="33"/>
    </row>
    <row r="42" spans="1:1" x14ac:dyDescent="0.25">
      <c r="A42" s="33"/>
    </row>
    <row r="43" spans="1:1" x14ac:dyDescent="0.25">
      <c r="A43" s="33"/>
    </row>
    <row r="44" spans="1:1" x14ac:dyDescent="0.25">
      <c r="A44" s="33"/>
    </row>
    <row r="45" spans="1:1" x14ac:dyDescent="0.25">
      <c r="A45" s="33"/>
    </row>
    <row r="46" spans="1:1" x14ac:dyDescent="0.25">
      <c r="A46" s="34" t="s">
        <v>133</v>
      </c>
    </row>
    <row r="47" spans="1:1" x14ac:dyDescent="0.25">
      <c r="A47" s="33"/>
    </row>
    <row r="48" spans="1:1" x14ac:dyDescent="0.25">
      <c r="A48" s="33"/>
    </row>
    <row r="49" spans="1:1" x14ac:dyDescent="0.25">
      <c r="A49" s="33"/>
    </row>
    <row r="50" spans="1:1" x14ac:dyDescent="0.25">
      <c r="A50" s="33"/>
    </row>
    <row r="51" spans="1:1" x14ac:dyDescent="0.25">
      <c r="A51" s="33"/>
    </row>
    <row r="52" spans="1:1" x14ac:dyDescent="0.25">
      <c r="A52" s="33"/>
    </row>
    <row r="53" spans="1:1" x14ac:dyDescent="0.25">
      <c r="A53" s="33"/>
    </row>
    <row r="54" spans="1:1" x14ac:dyDescent="0.25">
      <c r="A54" s="33"/>
    </row>
    <row r="55" spans="1:1" x14ac:dyDescent="0.25">
      <c r="A55" s="33"/>
    </row>
    <row r="56" spans="1:1" x14ac:dyDescent="0.25">
      <c r="A56" s="33"/>
    </row>
    <row r="57" spans="1:1" x14ac:dyDescent="0.25">
      <c r="A57" s="39" t="s">
        <v>129</v>
      </c>
    </row>
    <row r="58" spans="1:1" x14ac:dyDescent="0.25">
      <c r="A58" s="39"/>
    </row>
    <row r="59" spans="1:1" x14ac:dyDescent="0.25">
      <c r="A59" s="39" t="s">
        <v>130</v>
      </c>
    </row>
    <row r="60" spans="1:1" x14ac:dyDescent="0.25">
      <c r="A60" s="39"/>
    </row>
    <row r="61" spans="1:1" x14ac:dyDescent="0.25">
      <c r="A61" s="39"/>
    </row>
    <row r="62" spans="1:1" x14ac:dyDescent="0.25">
      <c r="A62" s="43" t="s">
        <v>139</v>
      </c>
    </row>
    <row r="63" spans="1:1" x14ac:dyDescent="0.25">
      <c r="A63" s="39"/>
    </row>
    <row r="64" spans="1:1" x14ac:dyDescent="0.25">
      <c r="A64" s="39"/>
    </row>
    <row r="65" spans="1:1" x14ac:dyDescent="0.25">
      <c r="A65" s="39" t="s">
        <v>131</v>
      </c>
    </row>
    <row r="66" spans="1:1" x14ac:dyDescent="0.25">
      <c r="A66" s="39"/>
    </row>
    <row r="67" spans="1:1" x14ac:dyDescent="0.25">
      <c r="A67" s="39" t="s">
        <v>132</v>
      </c>
    </row>
    <row r="68" spans="1:1" x14ac:dyDescent="0.25">
      <c r="A68" s="33"/>
    </row>
    <row r="69" spans="1:1" x14ac:dyDescent="0.25">
      <c r="A69" s="33"/>
    </row>
    <row r="70" spans="1:1" x14ac:dyDescent="0.25">
      <c r="A70" s="33"/>
    </row>
    <row r="71" spans="1:1" x14ac:dyDescent="0.25">
      <c r="A71" s="34" t="s">
        <v>134</v>
      </c>
    </row>
    <row r="72" spans="1:1" x14ac:dyDescent="0.25">
      <c r="A72" s="33"/>
    </row>
    <row r="73" spans="1:1" x14ac:dyDescent="0.25">
      <c r="A73" s="33"/>
    </row>
    <row r="74" spans="1:1" x14ac:dyDescent="0.25">
      <c r="A74" s="33"/>
    </row>
    <row r="75" spans="1:1" x14ac:dyDescent="0.25">
      <c r="A75" s="33"/>
    </row>
    <row r="76" spans="1:1" x14ac:dyDescent="0.25">
      <c r="A76" s="33"/>
    </row>
    <row r="77" spans="1:1" x14ac:dyDescent="0.25">
      <c r="A77" s="33"/>
    </row>
    <row r="78" spans="1:1" x14ac:dyDescent="0.25">
      <c r="A78" s="33"/>
    </row>
    <row r="79" spans="1:1" x14ac:dyDescent="0.25">
      <c r="A79" s="33"/>
    </row>
    <row r="80" spans="1:1" x14ac:dyDescent="0.25">
      <c r="A80" s="33"/>
    </row>
    <row r="81" spans="1:1" x14ac:dyDescent="0.25">
      <c r="A81" s="33"/>
    </row>
    <row r="82" spans="1:1" x14ac:dyDescent="0.25">
      <c r="A82" s="33"/>
    </row>
    <row r="83" spans="1:1" x14ac:dyDescent="0.25">
      <c r="A83" s="33"/>
    </row>
    <row r="84" spans="1:1" x14ac:dyDescent="0.25">
      <c r="A84" s="33"/>
    </row>
    <row r="85" spans="1:1" x14ac:dyDescent="0.25">
      <c r="A85" s="33"/>
    </row>
    <row r="86" spans="1:1" x14ac:dyDescent="0.25">
      <c r="A86" s="33"/>
    </row>
    <row r="87" spans="1:1" x14ac:dyDescent="0.25">
      <c r="A87" s="33"/>
    </row>
    <row r="88" spans="1:1" x14ac:dyDescent="0.25">
      <c r="A88" s="33"/>
    </row>
    <row r="89" spans="1:1" x14ac:dyDescent="0.25">
      <c r="A89" s="33"/>
    </row>
    <row r="90" spans="1:1" x14ac:dyDescent="0.25">
      <c r="A90" s="33"/>
    </row>
    <row r="91" spans="1:1" x14ac:dyDescent="0.25">
      <c r="A91" s="33"/>
    </row>
    <row r="92" spans="1:1" x14ac:dyDescent="0.25">
      <c r="A92" s="33"/>
    </row>
    <row r="93" spans="1:1" x14ac:dyDescent="0.25">
      <c r="A93" s="40" t="s">
        <v>135</v>
      </c>
    </row>
    <row r="102" spans="1:1" x14ac:dyDescent="0.25">
      <c r="A102" s="40" t="s">
        <v>136</v>
      </c>
    </row>
    <row r="116" spans="1:1" ht="46.5" customHeight="1" x14ac:dyDescent="0.25">
      <c r="A116" s="41" t="s">
        <v>152</v>
      </c>
    </row>
    <row r="117" spans="1:1" x14ac:dyDescent="0.25">
      <c r="A117" s="33"/>
    </row>
    <row r="118" spans="1:1" x14ac:dyDescent="0.25">
      <c r="A118" s="37" t="s">
        <v>140</v>
      </c>
    </row>
    <row r="119" spans="1:1" x14ac:dyDescent="0.25">
      <c r="A119" s="33" t="s">
        <v>141</v>
      </c>
    </row>
    <row r="120" spans="1:1" x14ac:dyDescent="0.25">
      <c r="A120" s="33" t="s">
        <v>142</v>
      </c>
    </row>
    <row r="121" spans="1:1" x14ac:dyDescent="0.25">
      <c r="A121" s="33" t="s">
        <v>143</v>
      </c>
    </row>
    <row r="122" spans="1:1" x14ac:dyDescent="0.25">
      <c r="A122" s="33" t="s">
        <v>146</v>
      </c>
    </row>
    <row r="123" spans="1:1" x14ac:dyDescent="0.25">
      <c r="A123" s="44" t="s">
        <v>155</v>
      </c>
    </row>
    <row r="124" spans="1:1" x14ac:dyDescent="0.25">
      <c r="A124" s="33" t="s">
        <v>148</v>
      </c>
    </row>
    <row r="125" spans="1:1" x14ac:dyDescent="0.25">
      <c r="A125" s="33" t="s">
        <v>149</v>
      </c>
    </row>
    <row r="126" spans="1:1" x14ac:dyDescent="0.25">
      <c r="A126" s="33" t="s">
        <v>150</v>
      </c>
    </row>
    <row r="127" spans="1:1" s="42" customFormat="1" x14ac:dyDescent="0.2">
      <c r="A127" s="42" t="s">
        <v>156</v>
      </c>
    </row>
    <row r="128" spans="1:1" s="42" customFormat="1" x14ac:dyDescent="0.2"/>
    <row r="129" s="42" customFormat="1" x14ac:dyDescent="0.2"/>
    <row r="130" s="42" customFormat="1" x14ac:dyDescent="0.2"/>
    <row r="131" s="42" customFormat="1" x14ac:dyDescent="0.2"/>
    <row r="132" s="42" customFormat="1" x14ac:dyDescent="0.2"/>
    <row r="133" s="42" customFormat="1" x14ac:dyDescent="0.2"/>
    <row r="134" s="42" customFormat="1" x14ac:dyDescent="0.2"/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16E536-722A-4A01-84DF-CE30C64DBD74}">
  <sheetPr>
    <tabColor rgb="FF92D050"/>
    <pageSetUpPr fitToPage="1"/>
  </sheetPr>
  <dimension ref="A1:O41"/>
  <sheetViews>
    <sheetView zoomScale="90" zoomScaleNormal="90" workbookViewId="0">
      <selection sqref="A1:G1"/>
    </sheetView>
  </sheetViews>
  <sheetFormatPr defaultColWidth="9.140625" defaultRowHeight="15" x14ac:dyDescent="0.2"/>
  <cols>
    <col min="1" max="1" width="4.7109375" style="1" customWidth="1"/>
    <col min="2" max="2" width="40.85546875" style="1" bestFit="1" customWidth="1"/>
    <col min="3" max="3" width="17.28515625" style="1" bestFit="1" customWidth="1"/>
    <col min="4" max="5" width="14.28515625" style="1" bestFit="1" customWidth="1"/>
    <col min="6" max="6" width="17.85546875" style="2" bestFit="1" customWidth="1"/>
    <col min="7" max="7" width="11.7109375" style="2" bestFit="1" customWidth="1"/>
    <col min="8" max="8" width="115.28515625" style="1" bestFit="1" customWidth="1"/>
    <col min="9" max="16384" width="9.140625" style="1"/>
  </cols>
  <sheetData>
    <row r="1" spans="1:15" ht="20.25" x14ac:dyDescent="0.3">
      <c r="A1" s="46" t="s">
        <v>187</v>
      </c>
      <c r="B1" s="46"/>
      <c r="C1" s="46"/>
      <c r="D1" s="46"/>
      <c r="E1" s="46"/>
      <c r="F1" s="46"/>
      <c r="G1" s="46"/>
    </row>
    <row r="2" spans="1:15" ht="18" x14ac:dyDescent="0.25">
      <c r="A2" s="47" t="s">
        <v>14</v>
      </c>
      <c r="B2" s="47"/>
      <c r="C2" s="47"/>
      <c r="D2" s="47"/>
      <c r="E2" s="47"/>
      <c r="F2" s="47"/>
      <c r="G2" s="47"/>
    </row>
    <row r="3" spans="1:15" ht="18" x14ac:dyDescent="0.25">
      <c r="A3" s="47" t="s">
        <v>5</v>
      </c>
      <c r="B3" s="47"/>
      <c r="C3" s="47"/>
      <c r="D3" s="47"/>
      <c r="E3" s="47"/>
      <c r="F3" s="47"/>
      <c r="G3" s="47"/>
    </row>
    <row r="4" spans="1:15" x14ac:dyDescent="0.2">
      <c r="A4" s="4"/>
      <c r="B4" s="4"/>
      <c r="C4" s="4"/>
      <c r="D4" s="4"/>
      <c r="E4" s="4"/>
      <c r="F4" s="5"/>
      <c r="G4" s="5"/>
    </row>
    <row r="5" spans="1:15" ht="15.75" x14ac:dyDescent="0.25">
      <c r="A5" s="45" t="s">
        <v>0</v>
      </c>
      <c r="B5" s="45"/>
      <c r="C5" s="48" t="s">
        <v>158</v>
      </c>
      <c r="D5" s="48"/>
      <c r="E5" s="48"/>
      <c r="F5" s="48"/>
      <c r="G5" s="48"/>
    </row>
    <row r="6" spans="1:15" ht="15.75" x14ac:dyDescent="0.25">
      <c r="C6" s="8"/>
      <c r="D6" s="9"/>
      <c r="F6" s="7"/>
      <c r="G6" s="7"/>
    </row>
    <row r="7" spans="1:15" ht="15.75" x14ac:dyDescent="0.25">
      <c r="A7" s="45" t="s">
        <v>1</v>
      </c>
      <c r="B7" s="45"/>
      <c r="C7" s="10" t="s">
        <v>6</v>
      </c>
      <c r="D7" s="10"/>
      <c r="F7" s="11" t="s">
        <v>2</v>
      </c>
      <c r="G7" s="12" t="s">
        <v>12</v>
      </c>
    </row>
    <row r="8" spans="1:15" ht="15.75" x14ac:dyDescent="0.25">
      <c r="A8" s="45" t="s">
        <v>153</v>
      </c>
      <c r="B8" s="45"/>
      <c r="C8" s="10" t="s">
        <v>7</v>
      </c>
      <c r="D8" s="10"/>
      <c r="F8" s="11" t="s">
        <v>3</v>
      </c>
      <c r="G8" s="12" t="s">
        <v>12</v>
      </c>
    </row>
    <row r="9" spans="1:15" x14ac:dyDescent="0.2">
      <c r="F9" s="7"/>
      <c r="G9" s="7"/>
    </row>
    <row r="10" spans="1:15" ht="15.75" x14ac:dyDescent="0.25">
      <c r="A10" s="45" t="s">
        <v>13</v>
      </c>
      <c r="B10" s="45"/>
      <c r="C10" s="45"/>
      <c r="D10" s="49" t="s">
        <v>111</v>
      </c>
      <c r="E10" s="49"/>
      <c r="F10" s="49"/>
      <c r="G10" s="49"/>
    </row>
    <row r="11" spans="1:15" ht="15.75" thickBot="1" x14ac:dyDescent="0.25">
      <c r="C11" s="29" t="s">
        <v>112</v>
      </c>
      <c r="D11" s="30" t="s">
        <v>144</v>
      </c>
      <c r="E11" s="30" t="s">
        <v>145</v>
      </c>
      <c r="F11" s="30" t="s">
        <v>188</v>
      </c>
      <c r="G11" s="30" t="s">
        <v>189</v>
      </c>
    </row>
    <row r="12" spans="1:15" x14ac:dyDescent="0.2">
      <c r="C12" s="25">
        <v>1321</v>
      </c>
      <c r="D12" s="26"/>
      <c r="E12" s="26"/>
      <c r="F12" s="27"/>
      <c r="G12" s="27"/>
      <c r="H12" s="2"/>
      <c r="I12" s="2"/>
      <c r="J12" s="2"/>
      <c r="K12" s="2"/>
      <c r="L12" s="2"/>
      <c r="M12" s="2"/>
      <c r="N12" s="2"/>
      <c r="O12" s="2"/>
    </row>
    <row r="13" spans="1:15" x14ac:dyDescent="0.2">
      <c r="C13" s="25">
        <v>1621</v>
      </c>
      <c r="D13" s="26"/>
      <c r="E13" s="26"/>
      <c r="F13" s="27"/>
      <c r="G13" s="27"/>
      <c r="H13" s="2"/>
      <c r="I13" s="2"/>
      <c r="J13" s="2"/>
      <c r="K13" s="2"/>
      <c r="L13" s="2"/>
      <c r="M13" s="2"/>
      <c r="N13" s="2"/>
      <c r="O13" s="2"/>
    </row>
    <row r="14" spans="1:15" x14ac:dyDescent="0.2">
      <c r="C14" s="25">
        <v>5295</v>
      </c>
      <c r="D14" s="26"/>
      <c r="E14" s="26"/>
      <c r="F14" s="27"/>
      <c r="G14" s="27"/>
      <c r="H14" s="2"/>
      <c r="I14" s="2"/>
      <c r="J14" s="2"/>
      <c r="K14" s="2"/>
      <c r="L14" s="2"/>
      <c r="M14" s="2"/>
      <c r="N14" s="2"/>
      <c r="O14" s="2"/>
    </row>
    <row r="15" spans="1:15" ht="15.75" thickBot="1" x14ac:dyDescent="0.25">
      <c r="D15" s="28">
        <f>SUM(D12:D14)</f>
        <v>0</v>
      </c>
      <c r="E15" s="28">
        <f>SUM(E12:E14)</f>
        <v>0</v>
      </c>
      <c r="F15" s="28">
        <f>SUM(F12:F14)</f>
        <v>0</v>
      </c>
      <c r="G15" s="28">
        <f>SUM(G12:G14)</f>
        <v>0</v>
      </c>
    </row>
    <row r="16" spans="1:15" ht="16.5" thickTop="1" x14ac:dyDescent="0.25">
      <c r="A16" s="45" t="s">
        <v>147</v>
      </c>
      <c r="B16" s="45"/>
      <c r="C16" s="45"/>
      <c r="F16" s="7"/>
      <c r="G16" s="7"/>
    </row>
    <row r="17" spans="1:9" ht="15.75" x14ac:dyDescent="0.25">
      <c r="D17" s="49" t="s">
        <v>111</v>
      </c>
      <c r="E17" s="49"/>
      <c r="F17" s="49"/>
      <c r="G17" s="49"/>
      <c r="H17" s="50" t="s">
        <v>114</v>
      </c>
    </row>
    <row r="18" spans="1:9" ht="15.75" thickBot="1" x14ac:dyDescent="0.25">
      <c r="B18" s="32" t="s">
        <v>115</v>
      </c>
      <c r="C18" s="29" t="s">
        <v>112</v>
      </c>
      <c r="D18" s="30" t="str">
        <f>D$11</f>
        <v>Fund A</v>
      </c>
      <c r="E18" s="30" t="str">
        <f>E$11</f>
        <v>Fund B</v>
      </c>
      <c r="F18" s="30" t="str">
        <f>F$11</f>
        <v>Fund C</v>
      </c>
      <c r="G18" s="30" t="str">
        <f>G$11</f>
        <v>Fund D</v>
      </c>
      <c r="H18" s="50"/>
    </row>
    <row r="19" spans="1:9" x14ac:dyDescent="0.2">
      <c r="B19" s="31" t="s">
        <v>116</v>
      </c>
      <c r="C19" s="25">
        <v>1321</v>
      </c>
      <c r="D19" s="26"/>
      <c r="E19" s="26"/>
      <c r="F19" s="27"/>
      <c r="G19" s="27"/>
      <c r="H19" s="1" t="s">
        <v>190</v>
      </c>
    </row>
    <row r="20" spans="1:9" ht="15.75" x14ac:dyDescent="0.25">
      <c r="B20" s="31" t="s">
        <v>116</v>
      </c>
      <c r="C20" s="25">
        <v>1621</v>
      </c>
      <c r="D20" s="26"/>
      <c r="E20" s="26"/>
      <c r="F20" s="27"/>
      <c r="G20" s="27"/>
      <c r="H20" s="1" t="s">
        <v>191</v>
      </c>
    </row>
    <row r="21" spans="1:9" x14ac:dyDescent="0.2">
      <c r="B21" s="31" t="s">
        <v>116</v>
      </c>
      <c r="C21" s="25">
        <v>5295</v>
      </c>
      <c r="D21" s="26"/>
      <c r="E21" s="26"/>
      <c r="F21" s="27"/>
      <c r="G21" s="27"/>
      <c r="H21" s="1" t="s">
        <v>192</v>
      </c>
    </row>
    <row r="22" spans="1:9" ht="15.75" thickBot="1" x14ac:dyDescent="0.25">
      <c r="D22" s="28">
        <f>SUM(D19:D20)-D21</f>
        <v>0</v>
      </c>
      <c r="E22" s="28">
        <f>SUM(E19:E20)-E21</f>
        <v>0</v>
      </c>
      <c r="F22" s="28">
        <f>SUM(F19:F20)-F21</f>
        <v>0</v>
      </c>
      <c r="G22" s="28">
        <f>SUM(G19:G20)-G21</f>
        <v>0</v>
      </c>
    </row>
    <row r="23" spans="1:9" ht="16.5" thickTop="1" x14ac:dyDescent="0.25">
      <c r="A23" s="45" t="s">
        <v>10</v>
      </c>
      <c r="B23" s="45"/>
      <c r="C23" s="45"/>
      <c r="F23" s="7"/>
      <c r="G23" s="7"/>
    </row>
    <row r="24" spans="1:9" x14ac:dyDescent="0.2">
      <c r="B24" s="51" t="s">
        <v>151</v>
      </c>
      <c r="C24" s="51"/>
      <c r="D24" s="51"/>
      <c r="E24" s="51"/>
      <c r="F24" s="51"/>
      <c r="G24" s="51"/>
    </row>
    <row r="25" spans="1:9" ht="15.75" x14ac:dyDescent="0.25">
      <c r="D25" s="49" t="s">
        <v>111</v>
      </c>
      <c r="E25" s="49"/>
      <c r="F25" s="49"/>
      <c r="G25" s="49"/>
    </row>
    <row r="26" spans="1:9" ht="15.75" thickBot="1" x14ac:dyDescent="0.25">
      <c r="C26" s="29" t="s">
        <v>112</v>
      </c>
      <c r="D26" s="30" t="str">
        <f>D$11</f>
        <v>Fund A</v>
      </c>
      <c r="E26" s="30" t="str">
        <f>E$11</f>
        <v>Fund B</v>
      </c>
      <c r="F26" s="30" t="str">
        <f>F$11</f>
        <v>Fund C</v>
      </c>
      <c r="G26" s="30" t="str">
        <f>G$11</f>
        <v>Fund D</v>
      </c>
    </row>
    <row r="27" spans="1:9" x14ac:dyDescent="0.2">
      <c r="C27" s="25">
        <v>1321</v>
      </c>
      <c r="D27" s="26">
        <f>D19-D12</f>
        <v>0</v>
      </c>
      <c r="E27" s="26">
        <f>E19-E12</f>
        <v>0</v>
      </c>
      <c r="F27" s="26">
        <f>F19-F12</f>
        <v>0</v>
      </c>
      <c r="G27" s="26">
        <f>G19-G12</f>
        <v>0</v>
      </c>
    </row>
    <row r="28" spans="1:9" x14ac:dyDescent="0.2">
      <c r="C28" s="25">
        <v>1621</v>
      </c>
      <c r="D28" s="26">
        <f>D20-D13</f>
        <v>0</v>
      </c>
      <c r="E28" s="26">
        <f>E20-E13</f>
        <v>0</v>
      </c>
      <c r="F28" s="26">
        <f>F20-F13</f>
        <v>0</v>
      </c>
      <c r="G28" s="26">
        <f>G20-G13</f>
        <v>0</v>
      </c>
    </row>
    <row r="29" spans="1:9" x14ac:dyDescent="0.2">
      <c r="C29" s="25">
        <v>5295</v>
      </c>
      <c r="D29" s="26">
        <f>SUM(D14,D21)</f>
        <v>0</v>
      </c>
      <c r="E29" s="26">
        <f>SUM(E14,E21)</f>
        <v>0</v>
      </c>
      <c r="F29" s="26">
        <f>SUM(F14,F21)</f>
        <v>0</v>
      </c>
      <c r="G29" s="26">
        <f>SUM(G14,G21)</f>
        <v>0</v>
      </c>
    </row>
    <row r="30" spans="1:9" ht="15.75" thickBot="1" x14ac:dyDescent="0.25">
      <c r="D30" s="28">
        <f>SUM(D27:D29)</f>
        <v>0</v>
      </c>
      <c r="E30" s="28">
        <f>SUM(E27:E29)</f>
        <v>0</v>
      </c>
      <c r="F30" s="28">
        <f>SUM(F27:F29)</f>
        <v>0</v>
      </c>
      <c r="G30" s="28">
        <f>SUM(G27:G29)</f>
        <v>0</v>
      </c>
    </row>
    <row r="31" spans="1:9" ht="15.75" thickTop="1" x14ac:dyDescent="0.2"/>
    <row r="32" spans="1:9" ht="15.75" x14ac:dyDescent="0.25">
      <c r="D32" s="49" t="s">
        <v>111</v>
      </c>
      <c r="E32" s="49"/>
      <c r="F32" s="49"/>
      <c r="G32" s="49"/>
      <c r="H32" s="3"/>
      <c r="I32" s="3"/>
    </row>
    <row r="33" spans="1:9" ht="16.5" thickBot="1" x14ac:dyDescent="0.3">
      <c r="A33" s="45" t="s">
        <v>11</v>
      </c>
      <c r="B33" s="45"/>
      <c r="C33" s="45"/>
      <c r="D33" s="30" t="str">
        <f>D$11</f>
        <v>Fund A</v>
      </c>
      <c r="E33" s="30" t="str">
        <f>E$11</f>
        <v>Fund B</v>
      </c>
      <c r="F33" s="30" t="str">
        <f>F$11</f>
        <v>Fund C</v>
      </c>
      <c r="G33" s="30" t="str">
        <f>G$11</f>
        <v>Fund D</v>
      </c>
      <c r="H33" s="3" t="s">
        <v>15</v>
      </c>
      <c r="I33" s="3"/>
    </row>
    <row r="34" spans="1:9" x14ac:dyDescent="0.2">
      <c r="B34" s="13" t="s">
        <v>113</v>
      </c>
      <c r="F34" s="14"/>
      <c r="G34" s="7"/>
      <c r="H34" s="6" t="s">
        <v>16</v>
      </c>
      <c r="I34" s="3"/>
    </row>
    <row r="35" spans="1:9" x14ac:dyDescent="0.2">
      <c r="B35" s="13" t="s">
        <v>113</v>
      </c>
      <c r="F35" s="14"/>
      <c r="G35" s="7"/>
      <c r="H35" s="6" t="s">
        <v>16</v>
      </c>
      <c r="I35" s="3"/>
    </row>
    <row r="36" spans="1:9" x14ac:dyDescent="0.2">
      <c r="B36" s="13" t="s">
        <v>113</v>
      </c>
      <c r="F36" s="14"/>
      <c r="G36" s="7"/>
      <c r="H36" s="6" t="s">
        <v>16</v>
      </c>
      <c r="I36" s="3"/>
    </row>
    <row r="37" spans="1:9" ht="16.5" thickBot="1" x14ac:dyDescent="0.3">
      <c r="B37" s="15" t="s">
        <v>4</v>
      </c>
      <c r="D37" s="77">
        <f>SUM(D34:D36)</f>
        <v>0</v>
      </c>
      <c r="E37" s="77">
        <f>SUM(E34:E36)</f>
        <v>0</v>
      </c>
      <c r="F37" s="77">
        <f>SUM(F34:F36)</f>
        <v>0</v>
      </c>
      <c r="G37" s="77">
        <f>SUM(G34:G36)</f>
        <v>0</v>
      </c>
      <c r="H37" s="13"/>
      <c r="I37" s="3"/>
    </row>
    <row r="38" spans="1:9" ht="15.75" thickTop="1" x14ac:dyDescent="0.2">
      <c r="B38" s="13"/>
      <c r="F38" s="14"/>
      <c r="G38" s="7"/>
      <c r="H38" s="13"/>
      <c r="I38" s="3"/>
    </row>
    <row r="39" spans="1:9" ht="15.75" x14ac:dyDescent="0.25">
      <c r="A39" s="52" t="s">
        <v>8</v>
      </c>
      <c r="B39" s="52"/>
      <c r="C39" s="52"/>
      <c r="D39" s="28">
        <f>SUM(D37,D30)</f>
        <v>0</v>
      </c>
      <c r="E39" s="28">
        <f t="shared" ref="E39:G39" si="0">SUM(E37,E30)</f>
        <v>0</v>
      </c>
      <c r="F39" s="28">
        <f t="shared" si="0"/>
        <v>0</v>
      </c>
      <c r="G39" s="28">
        <f t="shared" si="0"/>
        <v>0</v>
      </c>
      <c r="H39" s="13"/>
      <c r="I39" s="3"/>
    </row>
    <row r="40" spans="1:9" ht="15.75" thickTop="1" x14ac:dyDescent="0.2">
      <c r="B40" s="13"/>
      <c r="F40" s="14"/>
      <c r="G40" s="7"/>
      <c r="H40" s="13"/>
      <c r="I40" s="3"/>
    </row>
    <row r="41" spans="1:9" ht="15.75" x14ac:dyDescent="0.25">
      <c r="A41" s="45" t="s">
        <v>9</v>
      </c>
      <c r="B41" s="45"/>
      <c r="C41" s="45"/>
      <c r="E41" s="3"/>
      <c r="F41" s="7"/>
      <c r="G41" s="7"/>
      <c r="H41" s="3"/>
      <c r="I41" s="3"/>
    </row>
  </sheetData>
  <mergeCells count="19">
    <mergeCell ref="A41:C41"/>
    <mergeCell ref="B24:G24"/>
    <mergeCell ref="H17:H18"/>
    <mergeCell ref="A23:C23"/>
    <mergeCell ref="D25:G25"/>
    <mergeCell ref="D32:G32"/>
    <mergeCell ref="A33:C33"/>
    <mergeCell ref="A39:C39"/>
    <mergeCell ref="D17:G17"/>
    <mergeCell ref="A8:B8"/>
    <mergeCell ref="A10:C10"/>
    <mergeCell ref="D10:G10"/>
    <mergeCell ref="A16:C16"/>
    <mergeCell ref="A7:B7"/>
    <mergeCell ref="A1:G1"/>
    <mergeCell ref="A2:G2"/>
    <mergeCell ref="A3:G3"/>
    <mergeCell ref="A5:B5"/>
    <mergeCell ref="C5:G5"/>
  </mergeCells>
  <printOptions horizontalCentered="1" verticalCentered="1"/>
  <pageMargins left="0.5" right="0.25" top="0.5" bottom="0.25" header="0" footer="0"/>
  <pageSetup scale="81" orientation="landscape" r:id="rId1"/>
  <headerFooter alignWithMargins="0">
    <oddFooter>&amp;L&amp;F&amp;C&amp;P&amp;R&amp;D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F7C7AD-ABEC-4EEC-B95E-FAFB416D2BC7}">
  <sheetPr>
    <tabColor theme="7" tint="0.39997558519241921"/>
    <pageSetUpPr fitToPage="1"/>
  </sheetPr>
  <dimension ref="A1:O41"/>
  <sheetViews>
    <sheetView zoomScale="90" zoomScaleNormal="90" workbookViewId="0">
      <selection sqref="A1:G1"/>
    </sheetView>
  </sheetViews>
  <sheetFormatPr defaultColWidth="9.140625" defaultRowHeight="15" x14ac:dyDescent="0.2"/>
  <cols>
    <col min="1" max="1" width="4.7109375" style="1" customWidth="1"/>
    <col min="2" max="2" width="40.85546875" style="1" bestFit="1" customWidth="1"/>
    <col min="3" max="3" width="17.28515625" style="1" bestFit="1" customWidth="1"/>
    <col min="4" max="5" width="14.28515625" style="1" bestFit="1" customWidth="1"/>
    <col min="6" max="6" width="17.85546875" style="2" bestFit="1" customWidth="1"/>
    <col min="7" max="7" width="11.7109375" style="2" bestFit="1" customWidth="1"/>
    <col min="8" max="8" width="115.28515625" style="1" bestFit="1" customWidth="1"/>
    <col min="9" max="16384" width="9.140625" style="1"/>
  </cols>
  <sheetData>
    <row r="1" spans="1:15" ht="20.25" x14ac:dyDescent="0.3">
      <c r="A1" s="46" t="s">
        <v>187</v>
      </c>
      <c r="B1" s="46"/>
      <c r="C1" s="46"/>
      <c r="D1" s="46"/>
      <c r="E1" s="46"/>
      <c r="F1" s="46"/>
      <c r="G1" s="46"/>
    </row>
    <row r="2" spans="1:15" ht="18" x14ac:dyDescent="0.25">
      <c r="A2" s="47" t="s">
        <v>193</v>
      </c>
      <c r="B2" s="47"/>
      <c r="C2" s="47"/>
      <c r="D2" s="47"/>
      <c r="E2" s="47"/>
      <c r="F2" s="47"/>
      <c r="G2" s="47"/>
    </row>
    <row r="3" spans="1:15" ht="18" x14ac:dyDescent="0.25">
      <c r="A3" s="53" t="s">
        <v>110</v>
      </c>
      <c r="B3" s="47"/>
      <c r="C3" s="47"/>
      <c r="D3" s="47"/>
      <c r="E3" s="47"/>
      <c r="F3" s="47"/>
      <c r="G3" s="47"/>
    </row>
    <row r="4" spans="1:15" x14ac:dyDescent="0.2">
      <c r="A4" s="4"/>
      <c r="B4" s="4"/>
      <c r="C4" s="4"/>
      <c r="D4" s="4"/>
      <c r="E4" s="4"/>
      <c r="F4" s="5"/>
      <c r="G4" s="5"/>
    </row>
    <row r="5" spans="1:15" ht="15.75" x14ac:dyDescent="0.25">
      <c r="A5" s="45" t="s">
        <v>0</v>
      </c>
      <c r="B5" s="45"/>
      <c r="C5" s="48" t="s">
        <v>158</v>
      </c>
      <c r="D5" s="48"/>
      <c r="E5" s="48"/>
      <c r="F5" s="48"/>
      <c r="G5" s="48"/>
    </row>
    <row r="6" spans="1:15" ht="15.75" x14ac:dyDescent="0.25">
      <c r="C6" s="8"/>
      <c r="D6" s="9"/>
      <c r="F6" s="7"/>
      <c r="G6" s="7"/>
    </row>
    <row r="7" spans="1:15" ht="15.75" x14ac:dyDescent="0.25">
      <c r="A7" s="45" t="s">
        <v>1</v>
      </c>
      <c r="B7" s="45"/>
      <c r="C7" s="10" t="s">
        <v>6</v>
      </c>
      <c r="D7" s="10"/>
      <c r="F7" s="11" t="s">
        <v>2</v>
      </c>
      <c r="G7" s="12" t="s">
        <v>12</v>
      </c>
    </row>
    <row r="8" spans="1:15" ht="15.75" x14ac:dyDescent="0.25">
      <c r="A8" s="45" t="s">
        <v>153</v>
      </c>
      <c r="B8" s="45"/>
      <c r="C8" s="10" t="s">
        <v>7</v>
      </c>
      <c r="D8" s="10"/>
      <c r="F8" s="11" t="s">
        <v>3</v>
      </c>
      <c r="G8" s="12" t="s">
        <v>12</v>
      </c>
    </row>
    <row r="9" spans="1:15" x14ac:dyDescent="0.2">
      <c r="F9" s="7"/>
      <c r="G9" s="7"/>
    </row>
    <row r="10" spans="1:15" ht="15.75" x14ac:dyDescent="0.25">
      <c r="A10" s="45" t="s">
        <v>13</v>
      </c>
      <c r="B10" s="45"/>
      <c r="C10" s="45"/>
      <c r="D10" s="49" t="s">
        <v>111</v>
      </c>
      <c r="E10" s="49"/>
      <c r="F10" s="49"/>
      <c r="G10" s="49"/>
    </row>
    <row r="11" spans="1:15" ht="15.75" thickBot="1" x14ac:dyDescent="0.25">
      <c r="C11" s="29" t="s">
        <v>112</v>
      </c>
      <c r="D11" s="30" t="s">
        <v>194</v>
      </c>
      <c r="E11" s="30" t="s">
        <v>195</v>
      </c>
      <c r="F11" s="30" t="s">
        <v>196</v>
      </c>
      <c r="G11" s="30" t="s">
        <v>196</v>
      </c>
    </row>
    <row r="12" spans="1:15" x14ac:dyDescent="0.2">
      <c r="C12" s="25">
        <v>1321</v>
      </c>
      <c r="D12" s="26">
        <f>'General Ledger Summary'!AD11</f>
        <v>44437.3</v>
      </c>
      <c r="E12" s="26">
        <f>'General Ledger Summary'!AD17</f>
        <v>129212.83</v>
      </c>
      <c r="F12" s="27"/>
      <c r="G12" s="27"/>
      <c r="H12" s="2"/>
      <c r="I12" s="2"/>
      <c r="J12" s="2"/>
      <c r="K12" s="2"/>
      <c r="L12" s="2"/>
      <c r="M12" s="2"/>
      <c r="N12" s="2"/>
      <c r="O12" s="2"/>
    </row>
    <row r="13" spans="1:15" x14ac:dyDescent="0.2">
      <c r="C13" s="25">
        <v>1621</v>
      </c>
      <c r="D13" s="26">
        <f>'General Ledger Summary'!AD12</f>
        <v>1992064.82</v>
      </c>
      <c r="E13" s="26">
        <f>'General Ledger Summary'!AD18</f>
        <v>86782.75</v>
      </c>
      <c r="F13" s="27"/>
      <c r="G13" s="27"/>
      <c r="H13" s="2"/>
      <c r="I13" s="2"/>
      <c r="J13" s="2"/>
      <c r="K13" s="2"/>
      <c r="L13" s="2"/>
      <c r="M13" s="2"/>
      <c r="N13" s="2"/>
      <c r="O13" s="2"/>
    </row>
    <row r="14" spans="1:15" x14ac:dyDescent="0.2">
      <c r="C14" s="25">
        <v>5295</v>
      </c>
      <c r="D14" s="26">
        <f>'General Ledger Summary'!AD13</f>
        <v>-1989698.45</v>
      </c>
      <c r="E14" s="26">
        <f>'General Ledger Summary'!AD19</f>
        <v>-171321.4</v>
      </c>
      <c r="F14" s="27"/>
      <c r="G14" s="27"/>
      <c r="H14" s="2"/>
      <c r="I14" s="2"/>
      <c r="J14" s="2"/>
      <c r="K14" s="2"/>
      <c r="L14" s="2"/>
      <c r="M14" s="2"/>
      <c r="N14" s="2"/>
      <c r="O14" s="2"/>
    </row>
    <row r="15" spans="1:15" ht="15.75" thickBot="1" x14ac:dyDescent="0.25">
      <c r="D15" s="28">
        <f>SUM(D12:D14)</f>
        <v>46803.670000000158</v>
      </c>
      <c r="E15" s="28">
        <f>SUM(E12:E14)</f>
        <v>44674.180000000022</v>
      </c>
      <c r="F15" s="28">
        <f>SUM(F12:F14)</f>
        <v>0</v>
      </c>
      <c r="G15" s="28">
        <f>SUM(G12:G14)</f>
        <v>0</v>
      </c>
    </row>
    <row r="16" spans="1:15" ht="16.5" thickTop="1" x14ac:dyDescent="0.25">
      <c r="A16" s="45" t="s">
        <v>147</v>
      </c>
      <c r="B16" s="45"/>
      <c r="C16" s="45"/>
      <c r="F16" s="7"/>
      <c r="G16" s="7"/>
    </row>
    <row r="17" spans="1:9" ht="15.75" x14ac:dyDescent="0.25">
      <c r="D17" s="49" t="s">
        <v>111</v>
      </c>
      <c r="E17" s="49"/>
      <c r="F17" s="49"/>
      <c r="G17" s="49"/>
      <c r="H17" s="50" t="s">
        <v>114</v>
      </c>
    </row>
    <row r="18" spans="1:9" ht="15.75" thickBot="1" x14ac:dyDescent="0.25">
      <c r="B18" s="32" t="s">
        <v>115</v>
      </c>
      <c r="C18" s="29" t="s">
        <v>112</v>
      </c>
      <c r="D18" s="30" t="str">
        <f>D$11</f>
        <v>001</v>
      </c>
      <c r="E18" s="30" t="str">
        <f>E$11</f>
        <v>23P</v>
      </c>
      <c r="F18" s="30" t="str">
        <f>F$11</f>
        <v>N/A</v>
      </c>
      <c r="G18" s="30" t="str">
        <f>G$11</f>
        <v>N/A</v>
      </c>
      <c r="H18" s="50"/>
    </row>
    <row r="19" spans="1:9" x14ac:dyDescent="0.2">
      <c r="B19" s="31" t="s">
        <v>116</v>
      </c>
      <c r="C19" s="25">
        <v>1321</v>
      </c>
      <c r="D19" s="26">
        <f>'Lease - Fund (Rollforward)'!N92</f>
        <v>44437</v>
      </c>
      <c r="E19" s="26">
        <f>'Lease - Fund (Rollforward)'!N101</f>
        <v>129213</v>
      </c>
      <c r="F19" s="27"/>
      <c r="G19" s="27"/>
      <c r="H19" s="1" t="s">
        <v>190</v>
      </c>
    </row>
    <row r="20" spans="1:9" ht="15.75" x14ac:dyDescent="0.25">
      <c r="B20" s="31" t="s">
        <v>116</v>
      </c>
      <c r="C20" s="25">
        <v>1621</v>
      </c>
      <c r="D20" s="26">
        <f>'Lease - Fund (Rollforward)'!M92-'Lease - Fund (Rollforward)'!N92</f>
        <v>1992065</v>
      </c>
      <c r="E20" s="26">
        <f>'Lease - Fund (Rollforward)'!M101-'Lease - Fund (Rollforward)'!N101</f>
        <v>86783</v>
      </c>
      <c r="F20" s="27"/>
      <c r="G20" s="27"/>
      <c r="H20" s="1" t="s">
        <v>191</v>
      </c>
    </row>
    <row r="21" spans="1:9" x14ac:dyDescent="0.2">
      <c r="B21" s="31" t="s">
        <v>116</v>
      </c>
      <c r="C21" s="25">
        <v>5295</v>
      </c>
      <c r="D21" s="26">
        <f>'Lease - Fund (Rollforward)'!F92</f>
        <v>1989699</v>
      </c>
      <c r="E21" s="26">
        <f>'Lease - Fund (Rollforward)'!F101</f>
        <v>171321</v>
      </c>
      <c r="F21" s="27"/>
      <c r="G21" s="27"/>
      <c r="H21" s="1" t="s">
        <v>192</v>
      </c>
    </row>
    <row r="22" spans="1:9" ht="15.75" thickBot="1" x14ac:dyDescent="0.25">
      <c r="D22" s="28">
        <f>SUM(D19:D20)-D21</f>
        <v>46803</v>
      </c>
      <c r="E22" s="28">
        <f>SUM(E19:E20)-E21</f>
        <v>44675</v>
      </c>
      <c r="F22" s="28">
        <f>SUM(F19:F20)-F21</f>
        <v>0</v>
      </c>
      <c r="G22" s="28">
        <f>SUM(G19:G20)-G21</f>
        <v>0</v>
      </c>
    </row>
    <row r="23" spans="1:9" ht="16.5" thickTop="1" x14ac:dyDescent="0.25">
      <c r="A23" s="45" t="s">
        <v>10</v>
      </c>
      <c r="B23" s="45"/>
      <c r="C23" s="45"/>
      <c r="F23" s="7"/>
      <c r="G23" s="7"/>
    </row>
    <row r="24" spans="1:9" x14ac:dyDescent="0.2">
      <c r="B24" s="51" t="s">
        <v>151</v>
      </c>
      <c r="C24" s="51"/>
      <c r="D24" s="51"/>
      <c r="E24" s="51"/>
      <c r="F24" s="51"/>
      <c r="G24" s="51"/>
    </row>
    <row r="25" spans="1:9" ht="15.75" x14ac:dyDescent="0.25">
      <c r="D25" s="49" t="s">
        <v>111</v>
      </c>
      <c r="E25" s="49"/>
      <c r="F25" s="49"/>
      <c r="G25" s="49"/>
    </row>
    <row r="26" spans="1:9" ht="15.75" thickBot="1" x14ac:dyDescent="0.25">
      <c r="C26" s="29" t="s">
        <v>112</v>
      </c>
      <c r="D26" s="30" t="str">
        <f>D$11</f>
        <v>001</v>
      </c>
      <c r="E26" s="30" t="str">
        <f>E$11</f>
        <v>23P</v>
      </c>
      <c r="F26" s="30" t="str">
        <f>F$11</f>
        <v>N/A</v>
      </c>
      <c r="G26" s="30" t="str">
        <f>G$11</f>
        <v>N/A</v>
      </c>
    </row>
    <row r="27" spans="1:9" x14ac:dyDescent="0.2">
      <c r="C27" s="25">
        <v>1321</v>
      </c>
      <c r="D27" s="26">
        <f>D19-D12</f>
        <v>-0.30000000000291038</v>
      </c>
      <c r="E27" s="26">
        <f>E19-E12</f>
        <v>0.16999999999825377</v>
      </c>
      <c r="F27" s="26">
        <f>F19-F12</f>
        <v>0</v>
      </c>
      <c r="G27" s="26">
        <f>G19-G12</f>
        <v>0</v>
      </c>
    </row>
    <row r="28" spans="1:9" x14ac:dyDescent="0.2">
      <c r="C28" s="25">
        <v>1621</v>
      </c>
      <c r="D28" s="26">
        <f>D20-D13</f>
        <v>0.17999999993480742</v>
      </c>
      <c r="E28" s="26">
        <f>E20-E13</f>
        <v>0.25</v>
      </c>
      <c r="F28" s="26">
        <f>F20-F13</f>
        <v>0</v>
      </c>
      <c r="G28" s="26">
        <f>G20-G13</f>
        <v>0</v>
      </c>
    </row>
    <row r="29" spans="1:9" x14ac:dyDescent="0.2">
      <c r="C29" s="25">
        <v>5295</v>
      </c>
      <c r="D29" s="26">
        <f>SUM(D14,D21)</f>
        <v>0.55000000004656613</v>
      </c>
      <c r="E29" s="26">
        <f>SUM(E14,E21)</f>
        <v>-0.39999999999417923</v>
      </c>
      <c r="F29" s="26">
        <f>SUM(F14,F21)</f>
        <v>0</v>
      </c>
      <c r="G29" s="26">
        <f>SUM(G14,G21)</f>
        <v>0</v>
      </c>
    </row>
    <row r="30" spans="1:9" ht="15.75" thickBot="1" x14ac:dyDescent="0.25">
      <c r="D30" s="28">
        <f>SUM(D27:D29)</f>
        <v>0.42999999997846317</v>
      </c>
      <c r="E30" s="28">
        <f>SUM(E27:E29)</f>
        <v>2.0000000004074536E-2</v>
      </c>
      <c r="F30" s="28">
        <f>SUM(F27:F29)</f>
        <v>0</v>
      </c>
      <c r="G30" s="28">
        <f>SUM(G27:G29)</f>
        <v>0</v>
      </c>
    </row>
    <row r="31" spans="1:9" ht="15.75" thickTop="1" x14ac:dyDescent="0.2"/>
    <row r="32" spans="1:9" ht="15.75" x14ac:dyDescent="0.25">
      <c r="D32" s="49" t="s">
        <v>111</v>
      </c>
      <c r="E32" s="49"/>
      <c r="F32" s="49"/>
      <c r="G32" s="49"/>
      <c r="H32" s="3"/>
      <c r="I32" s="3"/>
    </row>
    <row r="33" spans="1:9" ht="16.5" thickBot="1" x14ac:dyDescent="0.3">
      <c r="A33" s="45" t="s">
        <v>11</v>
      </c>
      <c r="B33" s="45"/>
      <c r="C33" s="45"/>
      <c r="D33" s="30" t="str">
        <f>D$11</f>
        <v>001</v>
      </c>
      <c r="E33" s="30" t="str">
        <f>E$11</f>
        <v>23P</v>
      </c>
      <c r="F33" s="30" t="str">
        <f>F$11</f>
        <v>N/A</v>
      </c>
      <c r="G33" s="30" t="str">
        <f>G$11</f>
        <v>N/A</v>
      </c>
      <c r="H33" s="3" t="s">
        <v>15</v>
      </c>
      <c r="I33" s="3"/>
    </row>
    <row r="34" spans="1:9" x14ac:dyDescent="0.2">
      <c r="B34" s="13" t="s">
        <v>113</v>
      </c>
      <c r="F34" s="14"/>
      <c r="G34" s="7"/>
      <c r="H34" s="6" t="s">
        <v>16</v>
      </c>
      <c r="I34" s="3"/>
    </row>
    <row r="35" spans="1:9" x14ac:dyDescent="0.2">
      <c r="B35" s="13" t="s">
        <v>113</v>
      </c>
      <c r="F35" s="14"/>
      <c r="G35" s="7"/>
      <c r="H35" s="6" t="s">
        <v>16</v>
      </c>
      <c r="I35" s="3"/>
    </row>
    <row r="36" spans="1:9" x14ac:dyDescent="0.2">
      <c r="B36" s="13" t="s">
        <v>113</v>
      </c>
      <c r="F36" s="14"/>
      <c r="G36" s="7"/>
      <c r="H36" s="6" t="s">
        <v>16</v>
      </c>
      <c r="I36" s="3"/>
    </row>
    <row r="37" spans="1:9" ht="16.5" thickBot="1" x14ac:dyDescent="0.3">
      <c r="B37" s="15" t="s">
        <v>4</v>
      </c>
      <c r="D37" s="77">
        <f>SUM(D34:D36)</f>
        <v>0</v>
      </c>
      <c r="E37" s="77">
        <f>SUM(E34:E36)</f>
        <v>0</v>
      </c>
      <c r="F37" s="77">
        <f>SUM(F34:F36)</f>
        <v>0</v>
      </c>
      <c r="G37" s="77">
        <f>SUM(G34:G36)</f>
        <v>0</v>
      </c>
      <c r="H37" s="13"/>
      <c r="I37" s="3"/>
    </row>
    <row r="38" spans="1:9" ht="15.75" thickTop="1" x14ac:dyDescent="0.2">
      <c r="B38" s="13"/>
      <c r="F38" s="14"/>
      <c r="G38" s="7"/>
      <c r="H38" s="13"/>
      <c r="I38" s="3"/>
    </row>
    <row r="39" spans="1:9" ht="16.5" thickBot="1" x14ac:dyDescent="0.3">
      <c r="A39" s="52" t="s">
        <v>8</v>
      </c>
      <c r="B39" s="52"/>
      <c r="C39" s="52"/>
      <c r="D39" s="28">
        <f>SUM(D37,D30)</f>
        <v>0.42999999997846317</v>
      </c>
      <c r="E39" s="28">
        <f t="shared" ref="E39:G39" si="0">SUM(E37,E30)</f>
        <v>2.0000000004074536E-2</v>
      </c>
      <c r="F39" s="28">
        <f t="shared" si="0"/>
        <v>0</v>
      </c>
      <c r="G39" s="28">
        <f t="shared" si="0"/>
        <v>0</v>
      </c>
      <c r="H39" s="13"/>
      <c r="I39" s="3"/>
    </row>
    <row r="40" spans="1:9" ht="15.75" thickTop="1" x14ac:dyDescent="0.2">
      <c r="B40" s="13"/>
      <c r="F40" s="14"/>
      <c r="G40" s="7"/>
      <c r="H40" s="13"/>
      <c r="I40" s="3"/>
    </row>
    <row r="41" spans="1:9" ht="15.75" x14ac:dyDescent="0.25">
      <c r="A41" s="45" t="s">
        <v>9</v>
      </c>
      <c r="B41" s="45"/>
      <c r="C41" s="45"/>
      <c r="E41" s="3"/>
      <c r="F41" s="7"/>
      <c r="G41" s="7"/>
      <c r="H41" s="3"/>
      <c r="I41" s="3"/>
    </row>
  </sheetData>
  <mergeCells count="19">
    <mergeCell ref="A41:C41"/>
    <mergeCell ref="A23:C23"/>
    <mergeCell ref="B24:G24"/>
    <mergeCell ref="D25:G25"/>
    <mergeCell ref="D32:G32"/>
    <mergeCell ref="A33:C33"/>
    <mergeCell ref="A39:C39"/>
    <mergeCell ref="A8:B8"/>
    <mergeCell ref="A10:C10"/>
    <mergeCell ref="D10:G10"/>
    <mergeCell ref="A16:C16"/>
    <mergeCell ref="D17:G17"/>
    <mergeCell ref="H17:H18"/>
    <mergeCell ref="A1:G1"/>
    <mergeCell ref="A2:G2"/>
    <mergeCell ref="A3:G3"/>
    <mergeCell ref="A5:B5"/>
    <mergeCell ref="C5:G5"/>
    <mergeCell ref="A7:B7"/>
  </mergeCells>
  <printOptions horizontalCentered="1" verticalCentered="1"/>
  <pageMargins left="0.5" right="0.25" top="0.5" bottom="0.25" header="0" footer="0"/>
  <pageSetup scale="81" orientation="landscape" r:id="rId1"/>
  <headerFooter alignWithMargins="0">
    <oddFooter>&amp;L&amp;F&amp;C&amp;P&amp;R&amp;D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10CD11-EFB9-4055-A2B7-769C820F8310}">
  <sheetPr>
    <outlinePr summaryBelow="0"/>
    <pageSetUpPr autoPageBreaks="0"/>
  </sheetPr>
  <dimension ref="A1:AH88"/>
  <sheetViews>
    <sheetView showGridLines="0" workbookViewId="0">
      <selection sqref="A1:C2"/>
    </sheetView>
  </sheetViews>
  <sheetFormatPr defaultRowHeight="12.75" customHeight="1" x14ac:dyDescent="0.2"/>
  <cols>
    <col min="1" max="1" width="3.42578125" style="24" customWidth="1"/>
    <col min="2" max="2" width="2.5703125" style="24" customWidth="1"/>
    <col min="3" max="3" width="2.7109375" style="24" customWidth="1"/>
    <col min="4" max="4" width="2.5703125" style="24" customWidth="1"/>
    <col min="5" max="5" width="3" style="24" customWidth="1"/>
    <col min="6" max="6" width="2.42578125" style="24" customWidth="1"/>
    <col min="7" max="7" width="3" style="24" customWidth="1"/>
    <col min="8" max="8" width="7" style="24" customWidth="1"/>
    <col min="9" max="9" width="2" style="24" customWidth="1"/>
    <col min="10" max="10" width="15.85546875" style="24" customWidth="1"/>
    <col min="11" max="11" width="8.85546875" style="24" customWidth="1"/>
    <col min="12" max="12" width="2.42578125" style="24" customWidth="1"/>
    <col min="13" max="13" width="2.5703125" style="24" customWidth="1"/>
    <col min="14" max="14" width="1" style="24" customWidth="1"/>
    <col min="15" max="15" width="1.5703125" style="24" customWidth="1"/>
    <col min="16" max="16" width="4.140625" style="24" customWidth="1"/>
    <col min="17" max="17" width="8.28515625" style="24" customWidth="1"/>
    <col min="18" max="18" width="5.28515625" style="24" customWidth="1"/>
    <col min="19" max="19" width="2.5703125" style="24" customWidth="1"/>
    <col min="20" max="20" width="1" style="24" customWidth="1"/>
    <col min="21" max="21" width="1.28515625" style="24" customWidth="1"/>
    <col min="22" max="22" width="5.7109375" style="24" customWidth="1"/>
    <col min="23" max="23" width="7.42578125" style="24" customWidth="1"/>
    <col min="24" max="24" width="3.140625" style="24" customWidth="1"/>
    <col min="25" max="25" width="1" style="24" customWidth="1"/>
    <col min="26" max="26" width="3" style="24" customWidth="1"/>
    <col min="27" max="27" width="3.42578125" style="24" customWidth="1"/>
    <col min="28" max="28" width="9.85546875" style="24" customWidth="1"/>
    <col min="29" max="29" width="2" style="24" customWidth="1"/>
    <col min="30" max="30" width="6.85546875" style="24" customWidth="1"/>
    <col min="31" max="31" width="2.85546875" style="24" customWidth="1"/>
    <col min="32" max="32" width="6.5703125" style="24" customWidth="1"/>
    <col min="33" max="256" width="6.85546875" style="24" customWidth="1"/>
    <col min="257" max="16384" width="9.140625" style="24"/>
  </cols>
  <sheetData>
    <row r="1" spans="1:34" ht="20.25" customHeight="1" x14ac:dyDescent="0.2">
      <c r="A1" s="54" t="s">
        <v>54</v>
      </c>
      <c r="B1" s="54"/>
      <c r="C1" s="54"/>
      <c r="D1" s="55" t="s">
        <v>166</v>
      </c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  <c r="AF1" s="55"/>
      <c r="AG1" s="55"/>
      <c r="AH1" s="55"/>
    </row>
    <row r="2" spans="1:34" ht="4.5" customHeight="1" x14ac:dyDescent="0.2">
      <c r="A2" s="54"/>
      <c r="B2" s="54"/>
      <c r="C2" s="54"/>
      <c r="D2" s="56" t="s">
        <v>53</v>
      </c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56"/>
    </row>
    <row r="3" spans="1:34" ht="15.75" customHeight="1" x14ac:dyDescent="0.2"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</row>
    <row r="4" spans="1:34" ht="10.5" customHeight="1" x14ac:dyDescent="0.2"/>
    <row r="5" spans="1:34" ht="16.5" customHeight="1" x14ac:dyDescent="0.2">
      <c r="A5" s="57" t="s">
        <v>52</v>
      </c>
      <c r="B5" s="57"/>
      <c r="C5" s="57"/>
      <c r="D5" s="57"/>
      <c r="E5" s="57"/>
      <c r="G5" s="58" t="s">
        <v>51</v>
      </c>
      <c r="H5" s="58"/>
      <c r="AA5" s="59" t="s">
        <v>50</v>
      </c>
      <c r="AB5" s="59"/>
      <c r="AC5" s="60">
        <v>45804.564421296294</v>
      </c>
      <c r="AD5" s="60"/>
      <c r="AE5" s="60"/>
      <c r="AF5" s="60"/>
    </row>
    <row r="6" spans="1:34" ht="12" customHeight="1" x14ac:dyDescent="0.2">
      <c r="A6" s="57" t="s">
        <v>49</v>
      </c>
      <c r="B6" s="57"/>
      <c r="C6" s="57"/>
      <c r="D6" s="57"/>
      <c r="G6" s="64" t="s">
        <v>48</v>
      </c>
      <c r="H6" s="64"/>
      <c r="K6" s="59" t="s">
        <v>47</v>
      </c>
      <c r="L6" s="59"/>
      <c r="M6" s="59"/>
      <c r="N6" s="59"/>
      <c r="O6" s="59"/>
      <c r="P6" s="64" t="s">
        <v>46</v>
      </c>
      <c r="Q6" s="64"/>
      <c r="R6" s="57" t="s">
        <v>45</v>
      </c>
      <c r="S6" s="57"/>
      <c r="U6" s="64" t="s">
        <v>44</v>
      </c>
      <c r="V6" s="64"/>
      <c r="W6" s="64"/>
      <c r="X6" s="59" t="s">
        <v>43</v>
      </c>
      <c r="Y6" s="59"/>
      <c r="Z6" s="59"/>
      <c r="AA6" s="59"/>
      <c r="AB6" s="59"/>
      <c r="AC6" s="61" t="s">
        <v>42</v>
      </c>
      <c r="AD6" s="61"/>
      <c r="AE6" s="61"/>
      <c r="AF6" s="61"/>
    </row>
    <row r="7" spans="1:34" ht="6.75" customHeight="1" x14ac:dyDescent="0.2">
      <c r="K7" s="59"/>
      <c r="L7" s="59"/>
      <c r="M7" s="59"/>
      <c r="N7" s="59"/>
      <c r="O7" s="59"/>
      <c r="R7" s="57"/>
      <c r="S7" s="57"/>
      <c r="X7" s="59"/>
      <c r="Y7" s="59"/>
      <c r="Z7" s="59"/>
      <c r="AA7" s="59"/>
      <c r="AB7" s="59"/>
    </row>
    <row r="8" spans="1:34" ht="13.5" customHeight="1" x14ac:dyDescent="0.2">
      <c r="A8" s="62" t="s">
        <v>109</v>
      </c>
      <c r="B8" s="62"/>
      <c r="C8" s="62"/>
      <c r="D8" s="62"/>
      <c r="E8" s="62"/>
      <c r="F8" s="62"/>
      <c r="G8" s="62"/>
      <c r="H8" s="62"/>
      <c r="I8" s="62"/>
      <c r="J8" s="62"/>
      <c r="K8" s="62"/>
      <c r="M8" s="63" t="s">
        <v>108</v>
      </c>
      <c r="N8" s="63"/>
      <c r="O8" s="63"/>
      <c r="P8" s="63"/>
      <c r="Q8" s="63"/>
      <c r="R8" s="63"/>
      <c r="S8" s="63"/>
      <c r="V8" s="59" t="s">
        <v>107</v>
      </c>
      <c r="W8" s="59"/>
      <c r="X8" s="59"/>
      <c r="Z8" s="59" t="s">
        <v>106</v>
      </c>
      <c r="AA8" s="59"/>
      <c r="AB8" s="59"/>
      <c r="AD8" s="63" t="s">
        <v>105</v>
      </c>
      <c r="AE8" s="63"/>
      <c r="AF8" s="63"/>
    </row>
    <row r="9" spans="1:34" ht="9" customHeight="1" x14ac:dyDescent="0.2"/>
    <row r="10" spans="1:34" x14ac:dyDescent="0.2">
      <c r="A10" s="65" t="s">
        <v>165</v>
      </c>
      <c r="B10" s="65"/>
      <c r="C10" s="65"/>
      <c r="D10" s="65"/>
      <c r="E10" s="65"/>
      <c r="F10" s="65"/>
      <c r="G10" s="65"/>
      <c r="H10" s="65"/>
      <c r="I10" s="65"/>
      <c r="J10" s="65"/>
      <c r="K10" s="65"/>
      <c r="L10" s="65"/>
      <c r="M10" s="65"/>
      <c r="N10" s="65"/>
      <c r="O10" s="65"/>
      <c r="P10" s="65"/>
      <c r="Q10" s="65"/>
      <c r="R10" s="65"/>
      <c r="S10" s="65"/>
      <c r="T10" s="65"/>
      <c r="U10" s="65"/>
      <c r="V10" s="65"/>
    </row>
    <row r="11" spans="1:34" ht="12.75" customHeight="1" x14ac:dyDescent="0.2">
      <c r="B11" s="66" t="s">
        <v>164</v>
      </c>
      <c r="C11" s="66"/>
      <c r="D11" s="66"/>
      <c r="E11" s="66"/>
      <c r="F11" s="66"/>
      <c r="G11" s="66"/>
      <c r="H11" s="66"/>
      <c r="I11" s="66"/>
      <c r="J11" s="66"/>
      <c r="K11" s="66"/>
      <c r="L11" s="66"/>
      <c r="M11" s="66"/>
      <c r="N11" s="66"/>
      <c r="Q11" s="67">
        <v>43503.25</v>
      </c>
      <c r="R11" s="67"/>
      <c r="S11" s="67"/>
      <c r="V11" s="67">
        <v>44437.3</v>
      </c>
      <c r="W11" s="67"/>
      <c r="X11" s="67"/>
      <c r="Z11" s="67">
        <v>-43503.25</v>
      </c>
      <c r="AA11" s="67"/>
      <c r="AB11" s="67"/>
      <c r="AD11" s="67">
        <v>44437.3</v>
      </c>
      <c r="AE11" s="67"/>
      <c r="AF11" s="67"/>
    </row>
    <row r="12" spans="1:34" ht="12.75" customHeight="1" x14ac:dyDescent="0.2">
      <c r="B12" s="66" t="s">
        <v>163</v>
      </c>
      <c r="C12" s="66"/>
      <c r="D12" s="66"/>
      <c r="E12" s="66"/>
      <c r="F12" s="66"/>
      <c r="G12" s="66"/>
      <c r="H12" s="66"/>
      <c r="I12" s="66"/>
      <c r="J12" s="66"/>
      <c r="K12" s="66"/>
      <c r="L12" s="66"/>
      <c r="M12" s="66"/>
      <c r="N12" s="66"/>
      <c r="Q12" s="67">
        <v>2036502.12</v>
      </c>
      <c r="R12" s="67"/>
      <c r="S12" s="67"/>
      <c r="V12" s="67">
        <v>0</v>
      </c>
      <c r="W12" s="67"/>
      <c r="X12" s="67"/>
      <c r="Z12" s="67">
        <v>-44437.3</v>
      </c>
      <c r="AA12" s="67"/>
      <c r="AB12" s="67"/>
      <c r="AD12" s="67">
        <v>1992064.82</v>
      </c>
      <c r="AE12" s="67"/>
      <c r="AF12" s="67"/>
    </row>
    <row r="13" spans="1:34" ht="13.5" customHeight="1" x14ac:dyDescent="0.2">
      <c r="B13" s="66" t="s">
        <v>162</v>
      </c>
      <c r="C13" s="66"/>
      <c r="D13" s="66"/>
      <c r="E13" s="66"/>
      <c r="F13" s="66"/>
      <c r="G13" s="66"/>
      <c r="H13" s="66"/>
      <c r="I13" s="66"/>
      <c r="J13" s="66"/>
      <c r="K13" s="66"/>
      <c r="L13" s="66"/>
      <c r="M13" s="66"/>
      <c r="N13" s="66"/>
      <c r="Q13" s="67">
        <v>-2051736.51</v>
      </c>
      <c r="R13" s="67"/>
      <c r="S13" s="67"/>
      <c r="V13" s="67">
        <v>62038.06</v>
      </c>
      <c r="W13" s="67"/>
      <c r="X13" s="67"/>
      <c r="Z13" s="67">
        <v>0</v>
      </c>
      <c r="AA13" s="67"/>
      <c r="AB13" s="67"/>
      <c r="AD13" s="67">
        <v>-1989698.45</v>
      </c>
      <c r="AE13" s="67"/>
      <c r="AF13" s="67"/>
    </row>
    <row r="14" spans="1:34" ht="1.5" customHeight="1" x14ac:dyDescent="0.2"/>
    <row r="15" spans="1:34" ht="13.5" customHeight="1" x14ac:dyDescent="0.2">
      <c r="A15" s="68" t="s">
        <v>165</v>
      </c>
      <c r="B15" s="68"/>
      <c r="C15" s="68"/>
      <c r="D15" s="68"/>
      <c r="E15" s="68"/>
      <c r="F15" s="68"/>
      <c r="G15" s="68"/>
      <c r="H15" s="68"/>
      <c r="I15" s="68"/>
      <c r="J15" s="68"/>
      <c r="K15" s="68"/>
      <c r="L15" s="68"/>
      <c r="M15" s="68"/>
      <c r="O15" s="69" t="s">
        <v>104</v>
      </c>
      <c r="P15" s="69"/>
      <c r="Q15" s="70">
        <v>28268.86</v>
      </c>
      <c r="R15" s="70"/>
      <c r="S15" s="70"/>
      <c r="V15" s="70">
        <v>106475.36</v>
      </c>
      <c r="W15" s="70"/>
      <c r="X15" s="70"/>
      <c r="Z15" s="70">
        <v>-87940.55</v>
      </c>
      <c r="AA15" s="70"/>
      <c r="AB15" s="70"/>
      <c r="AD15" s="70">
        <v>46803.67</v>
      </c>
      <c r="AE15" s="70"/>
      <c r="AF15" s="70"/>
    </row>
    <row r="16" spans="1:34" x14ac:dyDescent="0.2">
      <c r="A16" s="65" t="s">
        <v>161</v>
      </c>
      <c r="B16" s="65"/>
      <c r="C16" s="65"/>
      <c r="D16" s="65"/>
      <c r="E16" s="65"/>
      <c r="F16" s="65"/>
      <c r="G16" s="65"/>
      <c r="H16" s="65"/>
      <c r="I16" s="65"/>
      <c r="J16" s="65"/>
      <c r="K16" s="65"/>
      <c r="L16" s="65"/>
      <c r="M16" s="65"/>
      <c r="N16" s="65"/>
      <c r="O16" s="65"/>
      <c r="P16" s="65"/>
      <c r="Q16" s="65"/>
      <c r="R16" s="65"/>
      <c r="S16" s="65"/>
      <c r="T16" s="65"/>
      <c r="U16" s="65"/>
      <c r="V16" s="65"/>
    </row>
    <row r="17" spans="1:34" ht="13.5" customHeight="1" x14ac:dyDescent="0.2">
      <c r="B17" s="66" t="s">
        <v>164</v>
      </c>
      <c r="C17" s="66"/>
      <c r="D17" s="66"/>
      <c r="E17" s="66"/>
      <c r="F17" s="66"/>
      <c r="G17" s="66"/>
      <c r="H17" s="66"/>
      <c r="I17" s="66"/>
      <c r="J17" s="66"/>
      <c r="K17" s="66"/>
      <c r="L17" s="66"/>
      <c r="M17" s="66"/>
      <c r="N17" s="66"/>
      <c r="Q17" s="67">
        <v>128068.36</v>
      </c>
      <c r="R17" s="67"/>
      <c r="S17" s="67"/>
      <c r="V17" s="67">
        <v>129212.83</v>
      </c>
      <c r="W17" s="67"/>
      <c r="X17" s="67"/>
      <c r="Z17" s="67">
        <v>-128068.36</v>
      </c>
      <c r="AA17" s="67"/>
      <c r="AB17" s="67"/>
      <c r="AD17" s="67">
        <v>129212.83</v>
      </c>
      <c r="AE17" s="67"/>
      <c r="AF17" s="67"/>
    </row>
    <row r="18" spans="1:34" ht="13.5" customHeight="1" x14ac:dyDescent="0.2">
      <c r="B18" s="66" t="s">
        <v>163</v>
      </c>
      <c r="C18" s="66"/>
      <c r="D18" s="66"/>
      <c r="E18" s="66"/>
      <c r="F18" s="66"/>
      <c r="G18" s="66"/>
      <c r="H18" s="66"/>
      <c r="I18" s="66"/>
      <c r="J18" s="66"/>
      <c r="K18" s="66"/>
      <c r="L18" s="66"/>
      <c r="M18" s="66"/>
      <c r="N18" s="66"/>
      <c r="Q18" s="67">
        <v>215995.58</v>
      </c>
      <c r="R18" s="67"/>
      <c r="S18" s="67"/>
      <c r="V18" s="67">
        <v>0</v>
      </c>
      <c r="W18" s="67"/>
      <c r="X18" s="67"/>
      <c r="Z18" s="67">
        <v>-129212.83</v>
      </c>
      <c r="AA18" s="67"/>
      <c r="AB18" s="67"/>
      <c r="AD18" s="67">
        <v>86782.75</v>
      </c>
      <c r="AE18" s="67"/>
      <c r="AF18" s="67"/>
    </row>
    <row r="19" spans="1:34" ht="13.5" customHeight="1" x14ac:dyDescent="0.2">
      <c r="B19" s="66" t="s">
        <v>162</v>
      </c>
      <c r="C19" s="66"/>
      <c r="D19" s="66"/>
      <c r="E19" s="66"/>
      <c r="F19" s="66"/>
      <c r="G19" s="66"/>
      <c r="H19" s="66"/>
      <c r="I19" s="66"/>
      <c r="J19" s="66"/>
      <c r="K19" s="66"/>
      <c r="L19" s="66"/>
      <c r="M19" s="66"/>
      <c r="N19" s="66"/>
      <c r="Q19" s="67">
        <v>-269844.89</v>
      </c>
      <c r="R19" s="67"/>
      <c r="S19" s="67"/>
      <c r="V19" s="67">
        <v>98523.49</v>
      </c>
      <c r="W19" s="67"/>
      <c r="X19" s="67"/>
      <c r="Z19" s="67">
        <v>0</v>
      </c>
      <c r="AA19" s="67"/>
      <c r="AB19" s="67"/>
      <c r="AD19" s="67">
        <v>-171321.4</v>
      </c>
      <c r="AE19" s="67"/>
      <c r="AF19" s="67"/>
    </row>
    <row r="20" spans="1:34" ht="1.5" customHeight="1" x14ac:dyDescent="0.2"/>
    <row r="21" spans="1:34" ht="13.5" customHeight="1" x14ac:dyDescent="0.2">
      <c r="A21" s="68" t="s">
        <v>161</v>
      </c>
      <c r="B21" s="68"/>
      <c r="C21" s="68"/>
      <c r="D21" s="68"/>
      <c r="E21" s="68"/>
      <c r="F21" s="68"/>
      <c r="G21" s="68"/>
      <c r="H21" s="68"/>
      <c r="I21" s="68"/>
      <c r="J21" s="68"/>
      <c r="K21" s="68"/>
      <c r="L21" s="68"/>
      <c r="M21" s="68"/>
      <c r="O21" s="69" t="s">
        <v>104</v>
      </c>
      <c r="P21" s="69"/>
      <c r="Q21" s="70">
        <v>74219.05</v>
      </c>
      <c r="R21" s="70"/>
      <c r="S21" s="70"/>
      <c r="V21" s="70">
        <v>227736.32000000001</v>
      </c>
      <c r="W21" s="70"/>
      <c r="X21" s="70"/>
      <c r="Z21" s="70">
        <v>-257281.19</v>
      </c>
      <c r="AA21" s="70"/>
      <c r="AB21" s="70"/>
      <c r="AD21" s="70">
        <v>44674.18</v>
      </c>
      <c r="AE21" s="70"/>
      <c r="AF21" s="70"/>
    </row>
    <row r="22" spans="1:34" ht="6" customHeight="1" x14ac:dyDescent="0.2"/>
    <row r="23" spans="1:34" ht="13.5" customHeight="1" x14ac:dyDescent="0.2">
      <c r="A23" s="71" t="s">
        <v>160</v>
      </c>
      <c r="B23" s="71"/>
      <c r="C23" s="71"/>
      <c r="D23" s="71"/>
      <c r="E23" s="71"/>
      <c r="F23" s="71"/>
      <c r="G23" s="71"/>
      <c r="H23" s="71"/>
      <c r="I23" s="71"/>
      <c r="J23" s="71"/>
      <c r="K23" s="71"/>
      <c r="L23" s="71"/>
      <c r="M23" s="71"/>
      <c r="O23" s="69" t="s">
        <v>104</v>
      </c>
      <c r="P23" s="69"/>
      <c r="Q23" s="70">
        <v>102487.91</v>
      </c>
      <c r="R23" s="70"/>
      <c r="S23" s="70"/>
      <c r="V23" s="70">
        <v>334211.68</v>
      </c>
      <c r="W23" s="70"/>
      <c r="X23" s="70"/>
      <c r="Z23" s="70">
        <v>-345221.74</v>
      </c>
      <c r="AA23" s="70"/>
      <c r="AB23" s="70"/>
      <c r="AD23" s="70">
        <v>91477.85</v>
      </c>
      <c r="AE23" s="70"/>
      <c r="AF23" s="70"/>
    </row>
    <row r="24" spans="1:34" ht="9.75" customHeight="1" x14ac:dyDescent="0.2"/>
    <row r="25" spans="1:34" ht="22.5" customHeight="1" x14ac:dyDescent="0.2"/>
    <row r="26" spans="1:34" ht="3" customHeight="1" x14ac:dyDescent="0.2">
      <c r="AD26" s="72" t="s">
        <v>39</v>
      </c>
      <c r="AF26" s="73">
        <v>1</v>
      </c>
    </row>
    <row r="27" spans="1:34" ht="15.75" customHeight="1" x14ac:dyDescent="0.2">
      <c r="A27" s="74" t="s">
        <v>38</v>
      </c>
      <c r="B27" s="74"/>
      <c r="C27" s="74"/>
      <c r="D27" s="74"/>
      <c r="E27" s="74"/>
      <c r="F27" s="74"/>
      <c r="G27" s="74"/>
      <c r="H27" s="74"/>
      <c r="I27" s="74"/>
      <c r="J27" s="74"/>
      <c r="K27" s="74"/>
      <c r="L27" s="74"/>
      <c r="M27" s="74"/>
      <c r="N27" s="74"/>
      <c r="O27" s="74"/>
      <c r="P27" s="74"/>
      <c r="Q27" s="74"/>
      <c r="R27" s="74"/>
      <c r="S27" s="74"/>
      <c r="T27" s="74"/>
      <c r="U27" s="74"/>
      <c r="V27" s="74"/>
      <c r="W27" s="74"/>
      <c r="X27" s="74"/>
      <c r="Y27" s="74"/>
      <c r="Z27" s="74"/>
      <c r="AA27" s="74"/>
      <c r="AB27" s="74"/>
      <c r="AC27" s="74"/>
      <c r="AD27" s="72"/>
      <c r="AF27" s="73"/>
    </row>
    <row r="28" spans="1:34" ht="20.25" customHeight="1" x14ac:dyDescent="0.2">
      <c r="A28" s="54" t="s">
        <v>54</v>
      </c>
      <c r="B28" s="54"/>
      <c r="C28" s="54"/>
    </row>
    <row r="29" spans="1:34" ht="4.5" customHeight="1" x14ac:dyDescent="0.2">
      <c r="A29" s="54"/>
      <c r="B29" s="54"/>
      <c r="C29" s="54"/>
      <c r="D29" s="56" t="s">
        <v>53</v>
      </c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  <c r="P29" s="56"/>
      <c r="Q29" s="56"/>
      <c r="R29" s="56"/>
      <c r="S29" s="56"/>
      <c r="T29" s="56"/>
      <c r="U29" s="56"/>
      <c r="V29" s="56"/>
      <c r="W29" s="56"/>
      <c r="X29" s="56"/>
      <c r="Y29" s="56"/>
      <c r="Z29" s="56"/>
      <c r="AA29" s="56"/>
      <c r="AB29" s="56"/>
      <c r="AC29" s="56"/>
      <c r="AD29" s="56"/>
      <c r="AE29" s="56"/>
      <c r="AF29" s="56"/>
      <c r="AG29" s="56"/>
      <c r="AH29" s="56"/>
    </row>
    <row r="30" spans="1:34" ht="15.75" customHeight="1" x14ac:dyDescent="0.2"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56"/>
      <c r="P30" s="56"/>
      <c r="Q30" s="56"/>
      <c r="R30" s="56"/>
      <c r="S30" s="56"/>
      <c r="T30" s="56"/>
      <c r="U30" s="56"/>
      <c r="V30" s="56"/>
      <c r="W30" s="56"/>
      <c r="X30" s="56"/>
      <c r="Y30" s="56"/>
      <c r="Z30" s="56"/>
      <c r="AA30" s="56"/>
      <c r="AB30" s="56"/>
      <c r="AC30" s="56"/>
      <c r="AD30" s="56"/>
      <c r="AE30" s="56"/>
      <c r="AF30" s="56"/>
      <c r="AG30" s="56"/>
      <c r="AH30" s="56"/>
    </row>
    <row r="31" spans="1:34" ht="10.5" customHeight="1" x14ac:dyDescent="0.2"/>
    <row r="32" spans="1:34" ht="16.5" customHeight="1" x14ac:dyDescent="0.2">
      <c r="A32" s="57" t="s">
        <v>52</v>
      </c>
      <c r="B32" s="57"/>
      <c r="C32" s="57"/>
      <c r="D32" s="57"/>
      <c r="E32" s="57"/>
      <c r="G32" s="58" t="s">
        <v>51</v>
      </c>
      <c r="H32" s="58"/>
      <c r="AA32" s="59" t="s">
        <v>50</v>
      </c>
      <c r="AB32" s="59"/>
      <c r="AC32" s="60">
        <v>45804.564421296294</v>
      </c>
      <c r="AD32" s="60"/>
      <c r="AE32" s="60"/>
      <c r="AF32" s="60"/>
    </row>
    <row r="33" spans="1:32" ht="12" customHeight="1" x14ac:dyDescent="0.2">
      <c r="A33" s="57" t="s">
        <v>49</v>
      </c>
      <c r="B33" s="57"/>
      <c r="C33" s="57"/>
      <c r="D33" s="57"/>
      <c r="G33" s="64" t="s">
        <v>48</v>
      </c>
      <c r="H33" s="64"/>
      <c r="K33" s="59" t="s">
        <v>47</v>
      </c>
      <c r="L33" s="59"/>
      <c r="M33" s="59"/>
      <c r="N33" s="59"/>
      <c r="O33" s="59"/>
      <c r="P33" s="64" t="s">
        <v>46</v>
      </c>
      <c r="Q33" s="64"/>
      <c r="R33" s="57" t="s">
        <v>45</v>
      </c>
      <c r="S33" s="57"/>
      <c r="U33" s="64" t="s">
        <v>44</v>
      </c>
      <c r="V33" s="64"/>
      <c r="W33" s="64"/>
      <c r="X33" s="59" t="s">
        <v>43</v>
      </c>
      <c r="Y33" s="59"/>
      <c r="Z33" s="59"/>
      <c r="AA33" s="59"/>
      <c r="AB33" s="59"/>
      <c r="AC33" s="61" t="s">
        <v>42</v>
      </c>
      <c r="AD33" s="61"/>
      <c r="AE33" s="61"/>
      <c r="AF33" s="61"/>
    </row>
    <row r="34" spans="1:32" ht="6.75" customHeight="1" x14ac:dyDescent="0.2">
      <c r="K34" s="59"/>
      <c r="L34" s="59"/>
      <c r="M34" s="59"/>
      <c r="N34" s="59"/>
      <c r="O34" s="59"/>
      <c r="R34" s="57"/>
      <c r="S34" s="57"/>
      <c r="X34" s="59"/>
      <c r="Y34" s="59"/>
      <c r="Z34" s="59"/>
      <c r="AA34" s="59"/>
      <c r="AB34" s="59"/>
    </row>
    <row r="35" spans="1:32" ht="13.5" customHeight="1" x14ac:dyDescent="0.2">
      <c r="A35" s="57" t="s">
        <v>103</v>
      </c>
      <c r="B35" s="57"/>
      <c r="C35" s="57"/>
      <c r="D35" s="57"/>
      <c r="E35" s="57"/>
      <c r="F35" s="57"/>
      <c r="G35" s="57"/>
      <c r="H35" s="57"/>
      <c r="J35" s="57" t="s">
        <v>102</v>
      </c>
      <c r="K35" s="57"/>
      <c r="L35" s="57"/>
      <c r="M35" s="57"/>
      <c r="N35" s="57"/>
      <c r="O35" s="57"/>
      <c r="P35" s="57"/>
      <c r="Q35" s="57"/>
      <c r="T35" s="57" t="s">
        <v>101</v>
      </c>
      <c r="U35" s="57"/>
      <c r="V35" s="57"/>
      <c r="W35" s="57"/>
      <c r="X35" s="57"/>
      <c r="Y35" s="57"/>
      <c r="Z35" s="57"/>
      <c r="AA35" s="57"/>
    </row>
    <row r="36" spans="1:32" ht="13.5" customHeight="1" x14ac:dyDescent="0.2">
      <c r="A36" s="58" t="s">
        <v>100</v>
      </c>
      <c r="B36" s="58"/>
      <c r="C36" s="58"/>
      <c r="D36" s="58"/>
      <c r="E36" s="58"/>
      <c r="F36" s="58"/>
      <c r="G36" s="58"/>
      <c r="H36" s="58"/>
      <c r="J36" s="75" t="s">
        <v>99</v>
      </c>
      <c r="K36" s="75"/>
      <c r="L36" s="75"/>
      <c r="M36" s="75"/>
      <c r="N36" s="75"/>
      <c r="O36" s="75"/>
      <c r="P36" s="75"/>
      <c r="Q36" s="75"/>
    </row>
    <row r="37" spans="1:32" ht="13.5" customHeight="1" x14ac:dyDescent="0.2">
      <c r="A37" s="58" t="s">
        <v>98</v>
      </c>
      <c r="B37" s="58"/>
      <c r="C37" s="58"/>
      <c r="D37" s="58"/>
      <c r="E37" s="58"/>
      <c r="F37" s="58"/>
      <c r="G37" s="58"/>
      <c r="H37" s="58"/>
      <c r="J37" s="75" t="s">
        <v>159</v>
      </c>
      <c r="K37" s="75"/>
      <c r="L37" s="75"/>
      <c r="M37" s="75"/>
      <c r="N37" s="75"/>
      <c r="O37" s="75"/>
      <c r="P37" s="75"/>
      <c r="Q37" s="75"/>
      <c r="T37" s="75" t="s">
        <v>159</v>
      </c>
      <c r="U37" s="75"/>
      <c r="V37" s="75"/>
      <c r="W37" s="75"/>
      <c r="X37" s="75"/>
      <c r="Y37" s="75"/>
      <c r="Z37" s="75"/>
      <c r="AA37" s="75"/>
      <c r="AB37" s="75"/>
      <c r="AC37" s="75"/>
      <c r="AD37" s="75"/>
    </row>
    <row r="38" spans="1:32" ht="13.5" customHeight="1" x14ac:dyDescent="0.2">
      <c r="A38" s="58" t="s">
        <v>97</v>
      </c>
      <c r="B38" s="58"/>
      <c r="C38" s="58"/>
      <c r="D38" s="58"/>
      <c r="E38" s="58"/>
      <c r="F38" s="58"/>
      <c r="G38" s="58"/>
      <c r="H38" s="58"/>
      <c r="J38" s="75" t="s">
        <v>96</v>
      </c>
      <c r="K38" s="75"/>
      <c r="L38" s="75"/>
      <c r="M38" s="75"/>
      <c r="N38" s="75"/>
      <c r="O38" s="75"/>
      <c r="P38" s="75"/>
      <c r="Q38" s="75"/>
      <c r="T38" s="75" t="s">
        <v>46</v>
      </c>
      <c r="U38" s="75"/>
      <c r="V38" s="75"/>
      <c r="W38" s="75"/>
      <c r="X38" s="75"/>
      <c r="Y38" s="75"/>
      <c r="Z38" s="75"/>
      <c r="AA38" s="75"/>
      <c r="AB38" s="75"/>
      <c r="AC38" s="75"/>
      <c r="AD38" s="75"/>
    </row>
    <row r="39" spans="1:32" ht="13.5" customHeight="1" x14ac:dyDescent="0.2">
      <c r="A39" s="58" t="s">
        <v>95</v>
      </c>
      <c r="B39" s="58"/>
      <c r="C39" s="58"/>
      <c r="D39" s="58"/>
      <c r="E39" s="58"/>
      <c r="F39" s="58"/>
      <c r="G39" s="58"/>
      <c r="H39" s="58"/>
      <c r="J39" s="75" t="s">
        <v>94</v>
      </c>
      <c r="K39" s="75"/>
      <c r="L39" s="75"/>
      <c r="M39" s="75"/>
      <c r="N39" s="75"/>
      <c r="O39" s="75"/>
      <c r="P39" s="75"/>
      <c r="Q39" s="75"/>
      <c r="T39" s="75" t="s">
        <v>44</v>
      </c>
      <c r="U39" s="75"/>
      <c r="V39" s="75"/>
      <c r="W39" s="75"/>
      <c r="X39" s="75"/>
      <c r="Y39" s="75"/>
      <c r="Z39" s="75"/>
      <c r="AA39" s="75"/>
      <c r="AB39" s="75"/>
      <c r="AC39" s="75"/>
      <c r="AD39" s="75"/>
    </row>
    <row r="40" spans="1:32" ht="13.5" customHeight="1" x14ac:dyDescent="0.2">
      <c r="A40" s="58" t="s">
        <v>93</v>
      </c>
      <c r="B40" s="58"/>
      <c r="C40" s="58"/>
      <c r="D40" s="58"/>
      <c r="E40" s="58"/>
      <c r="F40" s="58"/>
      <c r="G40" s="58"/>
      <c r="H40" s="58"/>
      <c r="J40" s="75" t="s">
        <v>75</v>
      </c>
      <c r="K40" s="75"/>
      <c r="L40" s="75"/>
      <c r="M40" s="75"/>
      <c r="N40" s="75"/>
      <c r="O40" s="75"/>
      <c r="P40" s="75"/>
      <c r="Q40" s="75"/>
      <c r="T40" s="75" t="s">
        <v>74</v>
      </c>
      <c r="U40" s="75"/>
      <c r="V40" s="75"/>
      <c r="W40" s="75"/>
      <c r="X40" s="75"/>
      <c r="Y40" s="75"/>
      <c r="Z40" s="75"/>
      <c r="AA40" s="75"/>
      <c r="AB40" s="75"/>
      <c r="AC40" s="75"/>
      <c r="AD40" s="75"/>
    </row>
    <row r="41" spans="1:32" ht="1.5" customHeight="1" x14ac:dyDescent="0.2"/>
    <row r="42" spans="1:32" ht="13.5" customHeight="1" x14ac:dyDescent="0.2">
      <c r="A42" s="58" t="s">
        <v>92</v>
      </c>
      <c r="B42" s="58"/>
      <c r="C42" s="58"/>
      <c r="D42" s="58"/>
      <c r="E42" s="58"/>
      <c r="F42" s="58"/>
      <c r="G42" s="58"/>
      <c r="H42" s="58"/>
      <c r="J42" s="75" t="s">
        <v>75</v>
      </c>
      <c r="K42" s="75"/>
      <c r="L42" s="75"/>
      <c r="M42" s="75"/>
      <c r="N42" s="75"/>
      <c r="O42" s="75"/>
      <c r="P42" s="75"/>
      <c r="Q42" s="75"/>
      <c r="T42" s="75" t="s">
        <v>74</v>
      </c>
      <c r="U42" s="75"/>
      <c r="V42" s="75"/>
      <c r="W42" s="75"/>
      <c r="X42" s="75"/>
      <c r="Y42" s="75"/>
      <c r="Z42" s="75"/>
      <c r="AA42" s="75"/>
      <c r="AB42" s="75"/>
      <c r="AC42" s="75"/>
      <c r="AD42" s="75"/>
    </row>
    <row r="43" spans="1:32" ht="13.5" customHeight="1" x14ac:dyDescent="0.2">
      <c r="A43" s="58" t="s">
        <v>91</v>
      </c>
      <c r="B43" s="58"/>
      <c r="C43" s="58"/>
      <c r="D43" s="58"/>
      <c r="E43" s="58"/>
      <c r="F43" s="58"/>
      <c r="G43" s="58"/>
      <c r="H43" s="58"/>
      <c r="J43" s="75" t="s">
        <v>75</v>
      </c>
      <c r="K43" s="75"/>
      <c r="L43" s="75"/>
      <c r="M43" s="75"/>
      <c r="N43" s="75"/>
      <c r="O43" s="75"/>
      <c r="P43" s="75"/>
      <c r="Q43" s="75"/>
      <c r="T43" s="75" t="s">
        <v>74</v>
      </c>
      <c r="U43" s="75"/>
      <c r="V43" s="75"/>
      <c r="W43" s="75"/>
      <c r="X43" s="75"/>
      <c r="Y43" s="75"/>
      <c r="Z43" s="75"/>
      <c r="AA43" s="75"/>
      <c r="AB43" s="75"/>
      <c r="AC43" s="75"/>
      <c r="AD43" s="75"/>
    </row>
    <row r="44" spans="1:32" ht="13.5" customHeight="1" x14ac:dyDescent="0.2">
      <c r="A44" s="58" t="s">
        <v>90</v>
      </c>
      <c r="B44" s="58"/>
      <c r="C44" s="58"/>
      <c r="D44" s="58"/>
      <c r="E44" s="58"/>
      <c r="F44" s="58"/>
      <c r="G44" s="58"/>
      <c r="H44" s="58"/>
      <c r="J44" s="75" t="s">
        <v>75</v>
      </c>
      <c r="K44" s="75"/>
      <c r="L44" s="75"/>
      <c r="M44" s="75"/>
      <c r="N44" s="75"/>
      <c r="O44" s="75"/>
      <c r="P44" s="75"/>
      <c r="Q44" s="75"/>
      <c r="T44" s="75" t="s">
        <v>74</v>
      </c>
      <c r="U44" s="75"/>
      <c r="V44" s="75"/>
      <c r="W44" s="75"/>
      <c r="X44" s="75"/>
      <c r="Y44" s="75"/>
      <c r="Z44" s="75"/>
      <c r="AA44" s="75"/>
      <c r="AB44" s="75"/>
      <c r="AC44" s="75"/>
      <c r="AD44" s="75"/>
    </row>
    <row r="45" spans="1:32" ht="13.5" customHeight="1" x14ac:dyDescent="0.2">
      <c r="A45" s="58" t="s">
        <v>89</v>
      </c>
      <c r="B45" s="58"/>
      <c r="C45" s="58"/>
      <c r="D45" s="58"/>
      <c r="E45" s="58"/>
      <c r="F45" s="58"/>
      <c r="G45" s="58"/>
      <c r="H45" s="58"/>
      <c r="J45" s="75" t="s">
        <v>75</v>
      </c>
      <c r="K45" s="75"/>
      <c r="L45" s="75"/>
      <c r="M45" s="75"/>
      <c r="N45" s="75"/>
      <c r="O45" s="75"/>
      <c r="P45" s="75"/>
      <c r="Q45" s="75"/>
      <c r="T45" s="75" t="s">
        <v>74</v>
      </c>
      <c r="U45" s="75"/>
      <c r="V45" s="75"/>
      <c r="W45" s="75"/>
      <c r="X45" s="75"/>
      <c r="Y45" s="75"/>
      <c r="Z45" s="75"/>
      <c r="AA45" s="75"/>
      <c r="AB45" s="75"/>
      <c r="AC45" s="75"/>
      <c r="AD45" s="75"/>
    </row>
    <row r="46" spans="1:32" ht="13.5" customHeight="1" x14ac:dyDescent="0.2">
      <c r="A46" s="58" t="s">
        <v>88</v>
      </c>
      <c r="B46" s="58"/>
      <c r="C46" s="58"/>
      <c r="D46" s="58"/>
      <c r="E46" s="58"/>
      <c r="F46" s="58"/>
      <c r="G46" s="58"/>
      <c r="H46" s="58"/>
      <c r="J46" s="75" t="s">
        <v>75</v>
      </c>
      <c r="K46" s="75"/>
      <c r="L46" s="75"/>
      <c r="M46" s="75"/>
      <c r="N46" s="75"/>
      <c r="O46" s="75"/>
      <c r="P46" s="75"/>
      <c r="Q46" s="75"/>
      <c r="T46" s="75" t="s">
        <v>74</v>
      </c>
      <c r="U46" s="75"/>
      <c r="V46" s="75"/>
      <c r="W46" s="75"/>
      <c r="X46" s="75"/>
      <c r="Y46" s="75"/>
      <c r="Z46" s="75"/>
      <c r="AA46" s="75"/>
      <c r="AB46" s="75"/>
      <c r="AC46" s="75"/>
      <c r="AD46" s="75"/>
    </row>
    <row r="47" spans="1:32" ht="13.5" customHeight="1" x14ac:dyDescent="0.2">
      <c r="A47" s="58" t="s">
        <v>87</v>
      </c>
      <c r="B47" s="58"/>
      <c r="C47" s="58"/>
      <c r="D47" s="58"/>
      <c r="E47" s="58"/>
      <c r="F47" s="58"/>
      <c r="G47" s="58"/>
      <c r="H47" s="58"/>
      <c r="J47" s="75" t="s">
        <v>75</v>
      </c>
      <c r="K47" s="75"/>
      <c r="L47" s="75"/>
      <c r="M47" s="75"/>
      <c r="N47" s="75"/>
      <c r="O47" s="75"/>
      <c r="P47" s="75"/>
      <c r="Q47" s="75"/>
      <c r="T47" s="75" t="s">
        <v>74</v>
      </c>
      <c r="U47" s="75"/>
      <c r="V47" s="75"/>
      <c r="W47" s="75"/>
      <c r="X47" s="75"/>
      <c r="Y47" s="75"/>
      <c r="Z47" s="75"/>
      <c r="AA47" s="75"/>
      <c r="AB47" s="75"/>
      <c r="AC47" s="75"/>
      <c r="AD47" s="75"/>
    </row>
    <row r="48" spans="1:32" ht="13.5" customHeight="1" x14ac:dyDescent="0.2">
      <c r="A48" s="58" t="s">
        <v>86</v>
      </c>
      <c r="B48" s="58"/>
      <c r="C48" s="58"/>
      <c r="D48" s="58"/>
      <c r="E48" s="58"/>
      <c r="F48" s="58"/>
      <c r="G48" s="58"/>
      <c r="H48" s="58"/>
      <c r="J48" s="75" t="s">
        <v>75</v>
      </c>
      <c r="K48" s="75"/>
      <c r="L48" s="75"/>
      <c r="M48" s="75"/>
      <c r="N48" s="75"/>
      <c r="O48" s="75"/>
      <c r="P48" s="75"/>
      <c r="Q48" s="75"/>
      <c r="T48" s="75" t="s">
        <v>74</v>
      </c>
      <c r="U48" s="75"/>
      <c r="V48" s="75"/>
      <c r="W48" s="75"/>
      <c r="X48" s="75"/>
      <c r="Y48" s="75"/>
      <c r="Z48" s="75"/>
      <c r="AA48" s="75"/>
      <c r="AB48" s="75"/>
      <c r="AC48" s="75"/>
      <c r="AD48" s="75"/>
    </row>
    <row r="49" spans="1:30" ht="13.5" customHeight="1" x14ac:dyDescent="0.2">
      <c r="A49" s="58" t="s">
        <v>85</v>
      </c>
      <c r="B49" s="58"/>
      <c r="C49" s="58"/>
      <c r="D49" s="58"/>
      <c r="E49" s="58"/>
      <c r="F49" s="58"/>
      <c r="G49" s="58"/>
      <c r="H49" s="58"/>
      <c r="J49" s="75" t="s">
        <v>75</v>
      </c>
      <c r="K49" s="75"/>
      <c r="L49" s="75"/>
      <c r="M49" s="75"/>
      <c r="N49" s="75"/>
      <c r="O49" s="75"/>
      <c r="P49" s="75"/>
      <c r="Q49" s="75"/>
      <c r="T49" s="75" t="s">
        <v>74</v>
      </c>
      <c r="U49" s="75"/>
      <c r="V49" s="75"/>
      <c r="W49" s="75"/>
      <c r="X49" s="75"/>
      <c r="Y49" s="75"/>
      <c r="Z49" s="75"/>
      <c r="AA49" s="75"/>
      <c r="AB49" s="75"/>
      <c r="AC49" s="75"/>
      <c r="AD49" s="75"/>
    </row>
    <row r="50" spans="1:30" ht="13.5" customHeight="1" x14ac:dyDescent="0.2">
      <c r="A50" s="58" t="s">
        <v>84</v>
      </c>
      <c r="B50" s="58"/>
      <c r="C50" s="58"/>
      <c r="D50" s="58"/>
      <c r="E50" s="58"/>
      <c r="F50" s="58"/>
      <c r="G50" s="58"/>
      <c r="H50" s="58"/>
      <c r="J50" s="75" t="s">
        <v>75</v>
      </c>
      <c r="K50" s="75"/>
      <c r="L50" s="75"/>
      <c r="M50" s="75"/>
      <c r="N50" s="75"/>
      <c r="O50" s="75"/>
      <c r="P50" s="75"/>
      <c r="Q50" s="75"/>
      <c r="T50" s="75" t="s">
        <v>74</v>
      </c>
      <c r="U50" s="75"/>
      <c r="V50" s="75"/>
      <c r="W50" s="75"/>
      <c r="X50" s="75"/>
      <c r="Y50" s="75"/>
      <c r="Z50" s="75"/>
      <c r="AA50" s="75"/>
      <c r="AB50" s="75"/>
      <c r="AC50" s="75"/>
      <c r="AD50" s="75"/>
    </row>
    <row r="51" spans="1:30" ht="13.5" customHeight="1" x14ac:dyDescent="0.2">
      <c r="A51" s="58" t="s">
        <v>83</v>
      </c>
      <c r="B51" s="58"/>
      <c r="C51" s="58"/>
      <c r="D51" s="58"/>
      <c r="E51" s="58"/>
      <c r="F51" s="58"/>
      <c r="G51" s="58"/>
      <c r="H51" s="58"/>
      <c r="J51" s="75" t="s">
        <v>75</v>
      </c>
      <c r="K51" s="75"/>
      <c r="L51" s="75"/>
      <c r="M51" s="75"/>
      <c r="N51" s="75"/>
      <c r="O51" s="75"/>
      <c r="P51" s="75"/>
      <c r="Q51" s="75"/>
      <c r="T51" s="75" t="s">
        <v>74</v>
      </c>
      <c r="U51" s="75"/>
      <c r="V51" s="75"/>
      <c r="W51" s="75"/>
      <c r="X51" s="75"/>
      <c r="Y51" s="75"/>
      <c r="Z51" s="75"/>
      <c r="AA51" s="75"/>
      <c r="AB51" s="75"/>
      <c r="AC51" s="75"/>
      <c r="AD51" s="75"/>
    </row>
    <row r="52" spans="1:30" ht="13.5" customHeight="1" x14ac:dyDescent="0.2">
      <c r="A52" s="58" t="s">
        <v>82</v>
      </c>
      <c r="B52" s="58"/>
      <c r="C52" s="58"/>
      <c r="D52" s="58"/>
      <c r="E52" s="58"/>
      <c r="F52" s="58"/>
      <c r="G52" s="58"/>
      <c r="H52" s="58"/>
      <c r="J52" s="75" t="s">
        <v>75</v>
      </c>
      <c r="K52" s="75"/>
      <c r="L52" s="75"/>
      <c r="M52" s="75"/>
      <c r="N52" s="75"/>
      <c r="O52" s="75"/>
      <c r="P52" s="75"/>
      <c r="Q52" s="75"/>
      <c r="T52" s="75" t="s">
        <v>74</v>
      </c>
      <c r="U52" s="75"/>
      <c r="V52" s="75"/>
      <c r="W52" s="75"/>
      <c r="X52" s="75"/>
      <c r="Y52" s="75"/>
      <c r="Z52" s="75"/>
      <c r="AA52" s="75"/>
      <c r="AB52" s="75"/>
      <c r="AC52" s="75"/>
      <c r="AD52" s="75"/>
    </row>
    <row r="53" spans="1:30" ht="13.5" customHeight="1" x14ac:dyDescent="0.2">
      <c r="A53" s="58" t="s">
        <v>81</v>
      </c>
      <c r="B53" s="58"/>
      <c r="C53" s="58"/>
      <c r="D53" s="58"/>
      <c r="E53" s="58"/>
      <c r="F53" s="58"/>
      <c r="G53" s="58"/>
      <c r="H53" s="58"/>
      <c r="J53" s="75" t="s">
        <v>75</v>
      </c>
      <c r="K53" s="75"/>
      <c r="L53" s="75"/>
      <c r="M53" s="75"/>
      <c r="N53" s="75"/>
      <c r="O53" s="75"/>
      <c r="P53" s="75"/>
      <c r="Q53" s="75"/>
      <c r="T53" s="75" t="s">
        <v>74</v>
      </c>
      <c r="U53" s="75"/>
      <c r="V53" s="75"/>
      <c r="W53" s="75"/>
      <c r="X53" s="75"/>
      <c r="Y53" s="75"/>
      <c r="Z53" s="75"/>
      <c r="AA53" s="75"/>
      <c r="AB53" s="75"/>
      <c r="AC53" s="75"/>
      <c r="AD53" s="75"/>
    </row>
    <row r="54" spans="1:30" ht="13.5" customHeight="1" x14ac:dyDescent="0.2">
      <c r="A54" s="58" t="s">
        <v>80</v>
      </c>
      <c r="B54" s="58"/>
      <c r="C54" s="58"/>
      <c r="D54" s="58"/>
      <c r="E54" s="58"/>
      <c r="F54" s="58"/>
      <c r="G54" s="58"/>
      <c r="H54" s="58"/>
      <c r="J54" s="75" t="s">
        <v>75</v>
      </c>
      <c r="K54" s="75"/>
      <c r="L54" s="75"/>
      <c r="M54" s="75"/>
      <c r="N54" s="75"/>
      <c r="O54" s="75"/>
      <c r="P54" s="75"/>
      <c r="Q54" s="75"/>
      <c r="T54" s="75" t="s">
        <v>74</v>
      </c>
      <c r="U54" s="75"/>
      <c r="V54" s="75"/>
      <c r="W54" s="75"/>
      <c r="X54" s="75"/>
      <c r="Y54" s="75"/>
      <c r="Z54" s="75"/>
      <c r="AA54" s="75"/>
      <c r="AB54" s="75"/>
      <c r="AC54" s="75"/>
      <c r="AD54" s="75"/>
    </row>
    <row r="55" spans="1:30" ht="13.5" customHeight="1" x14ac:dyDescent="0.2">
      <c r="A55" s="58" t="s">
        <v>79</v>
      </c>
      <c r="B55" s="58"/>
      <c r="C55" s="58"/>
      <c r="D55" s="58"/>
      <c r="E55" s="58"/>
      <c r="F55" s="58"/>
      <c r="G55" s="58"/>
      <c r="H55" s="58"/>
      <c r="J55" s="75" t="s">
        <v>75</v>
      </c>
      <c r="K55" s="75"/>
      <c r="L55" s="75"/>
      <c r="M55" s="75"/>
      <c r="N55" s="75"/>
      <c r="O55" s="75"/>
      <c r="P55" s="75"/>
      <c r="Q55" s="75"/>
      <c r="T55" s="75" t="s">
        <v>74</v>
      </c>
      <c r="U55" s="75"/>
      <c r="V55" s="75"/>
      <c r="W55" s="75"/>
      <c r="X55" s="75"/>
      <c r="Y55" s="75"/>
      <c r="Z55" s="75"/>
      <c r="AA55" s="75"/>
      <c r="AB55" s="75"/>
      <c r="AC55" s="75"/>
      <c r="AD55" s="75"/>
    </row>
    <row r="56" spans="1:30" ht="13.5" customHeight="1" x14ac:dyDescent="0.2">
      <c r="A56" s="58" t="s">
        <v>78</v>
      </c>
      <c r="B56" s="58"/>
      <c r="C56" s="58"/>
      <c r="D56" s="58"/>
      <c r="E56" s="58"/>
      <c r="F56" s="58"/>
      <c r="G56" s="58"/>
      <c r="H56" s="58"/>
      <c r="J56" s="75" t="s">
        <v>75</v>
      </c>
      <c r="K56" s="75"/>
      <c r="L56" s="75"/>
      <c r="M56" s="75"/>
      <c r="N56" s="75"/>
      <c r="O56" s="75"/>
      <c r="P56" s="75"/>
      <c r="Q56" s="75"/>
      <c r="T56" s="75" t="s">
        <v>74</v>
      </c>
      <c r="U56" s="75"/>
      <c r="V56" s="75"/>
      <c r="W56" s="75"/>
      <c r="X56" s="75"/>
      <c r="Y56" s="75"/>
      <c r="Z56" s="75"/>
      <c r="AA56" s="75"/>
      <c r="AB56" s="75"/>
      <c r="AC56" s="75"/>
      <c r="AD56" s="75"/>
    </row>
    <row r="57" spans="1:30" ht="13.5" customHeight="1" x14ac:dyDescent="0.2">
      <c r="A57" s="58" t="s">
        <v>77</v>
      </c>
      <c r="B57" s="58"/>
      <c r="C57" s="58"/>
      <c r="D57" s="58"/>
      <c r="E57" s="58"/>
      <c r="F57" s="58"/>
      <c r="G57" s="58"/>
      <c r="H57" s="58"/>
      <c r="J57" s="75" t="s">
        <v>158</v>
      </c>
      <c r="K57" s="75"/>
      <c r="L57" s="75"/>
      <c r="M57" s="75"/>
      <c r="N57" s="75"/>
      <c r="O57" s="75"/>
      <c r="P57" s="75"/>
      <c r="Q57" s="75"/>
      <c r="T57" s="75" t="s">
        <v>158</v>
      </c>
      <c r="U57" s="75"/>
      <c r="V57" s="75"/>
      <c r="W57" s="75"/>
      <c r="X57" s="75"/>
      <c r="Y57" s="75"/>
      <c r="Z57" s="75"/>
      <c r="AA57" s="75"/>
      <c r="AB57" s="75"/>
      <c r="AC57" s="75"/>
      <c r="AD57" s="75"/>
    </row>
    <row r="58" spans="1:30" ht="13.5" customHeight="1" x14ac:dyDescent="0.2">
      <c r="A58" s="58" t="s">
        <v>76</v>
      </c>
      <c r="B58" s="58"/>
      <c r="C58" s="58"/>
      <c r="D58" s="58"/>
      <c r="E58" s="58"/>
      <c r="F58" s="58"/>
      <c r="G58" s="58"/>
      <c r="H58" s="58"/>
      <c r="J58" s="75" t="s">
        <v>75</v>
      </c>
      <c r="K58" s="75"/>
      <c r="L58" s="75"/>
      <c r="M58" s="75"/>
      <c r="N58" s="75"/>
      <c r="O58" s="75"/>
      <c r="P58" s="75"/>
      <c r="Q58" s="75"/>
      <c r="T58" s="75" t="s">
        <v>74</v>
      </c>
      <c r="U58" s="75"/>
      <c r="V58" s="75"/>
      <c r="W58" s="75"/>
      <c r="X58" s="75"/>
      <c r="Y58" s="75"/>
      <c r="Z58" s="75"/>
      <c r="AA58" s="75"/>
      <c r="AB58" s="75"/>
      <c r="AC58" s="75"/>
      <c r="AD58" s="75"/>
    </row>
    <row r="59" spans="1:30" ht="13.5" customHeight="1" x14ac:dyDescent="0.2">
      <c r="A59" s="58" t="s">
        <v>73</v>
      </c>
      <c r="B59" s="58"/>
      <c r="C59" s="58"/>
      <c r="D59" s="58"/>
      <c r="E59" s="58"/>
      <c r="F59" s="58"/>
      <c r="G59" s="58"/>
      <c r="H59" s="58"/>
      <c r="J59" s="75" t="s">
        <v>72</v>
      </c>
      <c r="K59" s="75"/>
      <c r="L59" s="75"/>
      <c r="M59" s="75"/>
      <c r="N59" s="75"/>
      <c r="O59" s="75"/>
      <c r="P59" s="75"/>
      <c r="Q59" s="75"/>
      <c r="T59" s="75" t="s">
        <v>72</v>
      </c>
      <c r="U59" s="75"/>
      <c r="V59" s="75"/>
      <c r="W59" s="75"/>
      <c r="X59" s="75"/>
      <c r="Y59" s="75"/>
      <c r="Z59" s="75"/>
      <c r="AA59" s="75"/>
      <c r="AB59" s="75"/>
      <c r="AC59" s="75"/>
      <c r="AD59" s="75"/>
    </row>
    <row r="60" spans="1:30" ht="0.75" customHeight="1" x14ac:dyDescent="0.2"/>
    <row r="61" spans="1:30" x14ac:dyDescent="0.2">
      <c r="A61" s="58" t="s">
        <v>71</v>
      </c>
      <c r="B61" s="58"/>
      <c r="C61" s="58"/>
      <c r="D61" s="58"/>
      <c r="E61" s="58"/>
      <c r="F61" s="58"/>
      <c r="G61" s="58"/>
      <c r="H61" s="58"/>
      <c r="J61" s="75" t="s">
        <v>70</v>
      </c>
      <c r="K61" s="75"/>
      <c r="L61" s="75"/>
      <c r="M61" s="75"/>
      <c r="N61" s="75"/>
      <c r="O61" s="75"/>
      <c r="P61" s="75"/>
      <c r="Q61" s="75"/>
      <c r="T61" s="75" t="s">
        <v>70</v>
      </c>
      <c r="U61" s="75"/>
      <c r="V61" s="75"/>
      <c r="W61" s="75"/>
      <c r="X61" s="75"/>
      <c r="Y61" s="75"/>
      <c r="Z61" s="75"/>
      <c r="AA61" s="75"/>
      <c r="AB61" s="75"/>
      <c r="AC61" s="75"/>
      <c r="AD61" s="75"/>
    </row>
    <row r="62" spans="1:30" ht="0.75" customHeight="1" x14ac:dyDescent="0.2">
      <c r="J62" s="75"/>
      <c r="K62" s="75"/>
      <c r="L62" s="75"/>
      <c r="M62" s="75"/>
      <c r="N62" s="75"/>
      <c r="O62" s="75"/>
      <c r="P62" s="75"/>
      <c r="Q62" s="75"/>
      <c r="T62" s="75"/>
      <c r="U62" s="75"/>
      <c r="V62" s="75"/>
      <c r="W62" s="75"/>
      <c r="X62" s="75"/>
      <c r="Y62" s="75"/>
      <c r="Z62" s="75"/>
      <c r="AA62" s="75"/>
      <c r="AB62" s="75"/>
      <c r="AC62" s="75"/>
      <c r="AD62" s="75"/>
    </row>
    <row r="63" spans="1:30" ht="13.5" customHeight="1" x14ac:dyDescent="0.2">
      <c r="A63" s="58" t="s">
        <v>69</v>
      </c>
      <c r="B63" s="58"/>
      <c r="C63" s="58"/>
      <c r="D63" s="58"/>
      <c r="E63" s="58"/>
      <c r="F63" s="58"/>
      <c r="G63" s="58"/>
      <c r="H63" s="58"/>
      <c r="J63" s="75" t="s">
        <v>40</v>
      </c>
      <c r="K63" s="75"/>
      <c r="L63" s="75"/>
      <c r="M63" s="75"/>
      <c r="N63" s="75"/>
      <c r="O63" s="75"/>
      <c r="P63" s="75"/>
      <c r="Q63" s="75"/>
      <c r="T63" s="75" t="s">
        <v>40</v>
      </c>
      <c r="U63" s="75"/>
      <c r="V63" s="75"/>
      <c r="W63" s="75"/>
      <c r="X63" s="75"/>
      <c r="Y63" s="75"/>
      <c r="Z63" s="75"/>
      <c r="AA63" s="75"/>
      <c r="AB63" s="75"/>
      <c r="AC63" s="75"/>
      <c r="AD63" s="75"/>
    </row>
    <row r="64" spans="1:30" ht="11.25" customHeight="1" x14ac:dyDescent="0.2"/>
    <row r="65" spans="1:30" ht="0.75" customHeight="1" x14ac:dyDescent="0.2"/>
    <row r="66" spans="1:30" x14ac:dyDescent="0.2">
      <c r="A66" s="58" t="s">
        <v>68</v>
      </c>
      <c r="B66" s="58"/>
      <c r="C66" s="58"/>
      <c r="D66" s="58"/>
      <c r="E66" s="58"/>
      <c r="F66" s="58"/>
      <c r="G66" s="58"/>
      <c r="H66" s="58"/>
      <c r="J66" s="75" t="s">
        <v>40</v>
      </c>
      <c r="K66" s="75"/>
      <c r="L66" s="75"/>
      <c r="M66" s="75"/>
      <c r="N66" s="75"/>
      <c r="O66" s="75"/>
      <c r="P66" s="75"/>
      <c r="Q66" s="75"/>
      <c r="T66" s="75" t="s">
        <v>40</v>
      </c>
      <c r="U66" s="75"/>
      <c r="V66" s="75"/>
      <c r="W66" s="75"/>
      <c r="X66" s="75"/>
      <c r="Y66" s="75"/>
      <c r="Z66" s="75"/>
      <c r="AA66" s="75"/>
      <c r="AB66" s="75"/>
      <c r="AC66" s="75"/>
      <c r="AD66" s="75"/>
    </row>
    <row r="67" spans="1:30" ht="0.75" customHeight="1" x14ac:dyDescent="0.2">
      <c r="J67" s="75"/>
      <c r="K67" s="75"/>
      <c r="L67" s="75"/>
      <c r="M67" s="75"/>
      <c r="N67" s="75"/>
      <c r="O67" s="75"/>
      <c r="P67" s="75"/>
      <c r="Q67" s="75"/>
      <c r="T67" s="75"/>
      <c r="U67" s="75"/>
      <c r="V67" s="75"/>
      <c r="W67" s="75"/>
      <c r="X67" s="75"/>
      <c r="Y67" s="75"/>
      <c r="Z67" s="75"/>
      <c r="AA67" s="75"/>
      <c r="AB67" s="75"/>
      <c r="AC67" s="75"/>
      <c r="AD67" s="75"/>
    </row>
    <row r="68" spans="1:30" ht="13.5" customHeight="1" x14ac:dyDescent="0.2">
      <c r="A68" s="58" t="s">
        <v>67</v>
      </c>
      <c r="B68" s="58"/>
      <c r="C68" s="58"/>
      <c r="D68" s="58"/>
      <c r="E68" s="58"/>
      <c r="F68" s="58"/>
      <c r="G68" s="58"/>
      <c r="H68" s="58"/>
      <c r="J68" s="75" t="s">
        <v>40</v>
      </c>
      <c r="K68" s="75"/>
      <c r="L68" s="75"/>
      <c r="M68" s="75"/>
      <c r="N68" s="75"/>
      <c r="O68" s="75"/>
      <c r="P68" s="75"/>
      <c r="Q68" s="75"/>
      <c r="T68" s="75" t="s">
        <v>40</v>
      </c>
      <c r="U68" s="75"/>
      <c r="V68" s="75"/>
      <c r="W68" s="75"/>
      <c r="X68" s="75"/>
      <c r="Y68" s="75"/>
      <c r="Z68" s="75"/>
      <c r="AA68" s="75"/>
      <c r="AB68" s="75"/>
      <c r="AC68" s="75"/>
      <c r="AD68" s="75"/>
    </row>
    <row r="69" spans="1:30" ht="11.25" customHeight="1" x14ac:dyDescent="0.2"/>
    <row r="70" spans="1:30" ht="13.5" customHeight="1" x14ac:dyDescent="0.2">
      <c r="A70" s="58" t="s">
        <v>66</v>
      </c>
      <c r="B70" s="58"/>
      <c r="C70" s="58"/>
      <c r="D70" s="58"/>
      <c r="E70" s="58"/>
      <c r="F70" s="58"/>
      <c r="G70" s="58"/>
      <c r="H70" s="58"/>
      <c r="J70" s="75" t="s">
        <v>40</v>
      </c>
      <c r="K70" s="75"/>
      <c r="L70" s="75"/>
      <c r="M70" s="75"/>
      <c r="N70" s="75"/>
      <c r="O70" s="75"/>
      <c r="P70" s="75"/>
      <c r="Q70" s="75"/>
      <c r="T70" s="75" t="s">
        <v>40</v>
      </c>
      <c r="U70" s="75"/>
      <c r="V70" s="75"/>
      <c r="W70" s="75"/>
      <c r="X70" s="75"/>
      <c r="Y70" s="75"/>
      <c r="Z70" s="75"/>
      <c r="AA70" s="75"/>
      <c r="AB70" s="75"/>
      <c r="AC70" s="75"/>
      <c r="AD70" s="75"/>
    </row>
    <row r="71" spans="1:30" ht="13.5" customHeight="1" x14ac:dyDescent="0.2">
      <c r="A71" s="58" t="s">
        <v>65</v>
      </c>
      <c r="B71" s="58"/>
      <c r="C71" s="58"/>
      <c r="D71" s="58"/>
      <c r="E71" s="58"/>
      <c r="F71" s="58"/>
      <c r="G71" s="58"/>
      <c r="H71" s="58"/>
      <c r="J71" s="75" t="s">
        <v>40</v>
      </c>
      <c r="K71" s="75"/>
      <c r="L71" s="75"/>
      <c r="M71" s="75"/>
      <c r="N71" s="75"/>
      <c r="O71" s="75"/>
      <c r="P71" s="75"/>
      <c r="Q71" s="75"/>
      <c r="T71" s="75" t="s">
        <v>40</v>
      </c>
      <c r="U71" s="75"/>
      <c r="V71" s="75"/>
      <c r="W71" s="75"/>
      <c r="X71" s="75"/>
      <c r="Y71" s="75"/>
      <c r="Z71" s="75"/>
      <c r="AA71" s="75"/>
      <c r="AB71" s="75"/>
      <c r="AC71" s="75"/>
      <c r="AD71" s="75"/>
    </row>
    <row r="72" spans="1:30" ht="13.5" customHeight="1" x14ac:dyDescent="0.2">
      <c r="A72" s="58" t="s">
        <v>64</v>
      </c>
      <c r="B72" s="58"/>
      <c r="C72" s="58"/>
      <c r="D72" s="58"/>
      <c r="E72" s="58"/>
      <c r="F72" s="58"/>
      <c r="G72" s="58"/>
      <c r="H72" s="58"/>
      <c r="J72" s="75" t="s">
        <v>40</v>
      </c>
      <c r="K72" s="75"/>
      <c r="L72" s="75"/>
      <c r="M72" s="75"/>
      <c r="N72" s="75"/>
      <c r="O72" s="75"/>
      <c r="P72" s="75"/>
      <c r="Q72" s="75"/>
      <c r="T72" s="75" t="s">
        <v>40</v>
      </c>
      <c r="U72" s="75"/>
      <c r="V72" s="75"/>
      <c r="W72" s="75"/>
      <c r="X72" s="75"/>
      <c r="Y72" s="75"/>
      <c r="Z72" s="75"/>
      <c r="AA72" s="75"/>
      <c r="AB72" s="75"/>
      <c r="AC72" s="75"/>
      <c r="AD72" s="75"/>
    </row>
    <row r="73" spans="1:30" ht="13.5" customHeight="1" x14ac:dyDescent="0.2">
      <c r="A73" s="58" t="s">
        <v>63</v>
      </c>
      <c r="B73" s="58"/>
      <c r="C73" s="58"/>
      <c r="D73" s="58"/>
      <c r="E73" s="58"/>
      <c r="F73" s="58"/>
      <c r="G73" s="58"/>
      <c r="H73" s="58"/>
      <c r="J73" s="75" t="s">
        <v>55</v>
      </c>
      <c r="K73" s="75"/>
      <c r="L73" s="75"/>
      <c r="M73" s="75"/>
      <c r="N73" s="75"/>
      <c r="O73" s="75"/>
      <c r="P73" s="75"/>
      <c r="Q73" s="75"/>
      <c r="T73" s="75" t="s">
        <v>55</v>
      </c>
      <c r="U73" s="75"/>
      <c r="V73" s="75"/>
      <c r="W73" s="75"/>
      <c r="X73" s="75"/>
      <c r="Y73" s="75"/>
      <c r="Z73" s="75"/>
      <c r="AA73" s="75"/>
      <c r="AB73" s="75"/>
      <c r="AC73" s="75"/>
      <c r="AD73" s="75"/>
    </row>
    <row r="74" spans="1:30" ht="13.5" customHeight="1" x14ac:dyDescent="0.2">
      <c r="A74" s="58" t="s">
        <v>62</v>
      </c>
      <c r="B74" s="58"/>
      <c r="C74" s="58"/>
      <c r="D74" s="58"/>
      <c r="E74" s="58"/>
      <c r="F74" s="58"/>
      <c r="G74" s="58"/>
      <c r="H74" s="58"/>
      <c r="J74" s="75" t="s">
        <v>55</v>
      </c>
      <c r="K74" s="75"/>
      <c r="L74" s="75"/>
      <c r="M74" s="75"/>
      <c r="N74" s="75"/>
      <c r="O74" s="75"/>
      <c r="P74" s="75"/>
      <c r="Q74" s="75"/>
      <c r="T74" s="75" t="s">
        <v>55</v>
      </c>
      <c r="U74" s="75"/>
      <c r="V74" s="75"/>
      <c r="W74" s="75"/>
      <c r="X74" s="75"/>
      <c r="Y74" s="75"/>
      <c r="Z74" s="75"/>
      <c r="AA74" s="75"/>
      <c r="AB74" s="75"/>
      <c r="AC74" s="75"/>
      <c r="AD74" s="75"/>
    </row>
    <row r="75" spans="1:30" ht="13.5" customHeight="1" x14ac:dyDescent="0.2">
      <c r="A75" s="58" t="s">
        <v>61</v>
      </c>
      <c r="B75" s="58"/>
      <c r="C75" s="58"/>
      <c r="D75" s="58"/>
      <c r="E75" s="58"/>
      <c r="F75" s="58"/>
      <c r="G75" s="58"/>
      <c r="H75" s="58"/>
      <c r="J75" s="75" t="s">
        <v>55</v>
      </c>
      <c r="K75" s="75"/>
      <c r="L75" s="75"/>
      <c r="M75" s="75"/>
      <c r="N75" s="75"/>
      <c r="O75" s="75"/>
      <c r="P75" s="75"/>
      <c r="Q75" s="75"/>
      <c r="T75" s="75" t="s">
        <v>55</v>
      </c>
      <c r="U75" s="75"/>
      <c r="V75" s="75"/>
      <c r="W75" s="75"/>
      <c r="X75" s="75"/>
      <c r="Y75" s="75"/>
      <c r="Z75" s="75"/>
      <c r="AA75" s="75"/>
      <c r="AB75" s="75"/>
      <c r="AC75" s="75"/>
      <c r="AD75" s="75"/>
    </row>
    <row r="76" spans="1:30" ht="0.75" customHeight="1" x14ac:dyDescent="0.2"/>
    <row r="77" spans="1:30" ht="13.5" customHeight="1" x14ac:dyDescent="0.2">
      <c r="A77" s="58" t="s">
        <v>60</v>
      </c>
      <c r="B77" s="58"/>
      <c r="C77" s="58"/>
      <c r="D77" s="58"/>
      <c r="E77" s="58"/>
      <c r="F77" s="58"/>
      <c r="G77" s="58"/>
      <c r="H77" s="58"/>
      <c r="J77" s="75" t="s">
        <v>55</v>
      </c>
      <c r="K77" s="75"/>
      <c r="L77" s="75"/>
      <c r="M77" s="75"/>
      <c r="N77" s="75"/>
      <c r="O77" s="75"/>
      <c r="P77" s="75"/>
      <c r="Q77" s="75"/>
      <c r="T77" s="75" t="s">
        <v>55</v>
      </c>
      <c r="U77" s="75"/>
      <c r="V77" s="75"/>
      <c r="W77" s="75"/>
      <c r="X77" s="75"/>
      <c r="Y77" s="75"/>
      <c r="Z77" s="75"/>
      <c r="AA77" s="75"/>
      <c r="AB77" s="75"/>
      <c r="AC77" s="75"/>
      <c r="AD77" s="75"/>
    </row>
    <row r="78" spans="1:30" ht="12.75" hidden="1" customHeight="1" x14ac:dyDescent="0.2"/>
    <row r="79" spans="1:30" x14ac:dyDescent="0.2">
      <c r="A79" s="58" t="s">
        <v>59</v>
      </c>
      <c r="B79" s="58"/>
      <c r="C79" s="58"/>
      <c r="D79" s="58"/>
      <c r="E79" s="58"/>
      <c r="F79" s="58"/>
      <c r="G79" s="58"/>
      <c r="H79" s="58"/>
      <c r="J79" s="75" t="s">
        <v>55</v>
      </c>
      <c r="K79" s="75"/>
      <c r="L79" s="75"/>
      <c r="M79" s="75"/>
      <c r="N79" s="75"/>
      <c r="O79" s="75"/>
      <c r="P79" s="75"/>
      <c r="Q79" s="75"/>
      <c r="T79" s="75" t="s">
        <v>55</v>
      </c>
      <c r="U79" s="75"/>
      <c r="V79" s="75"/>
      <c r="W79" s="75"/>
      <c r="X79" s="75"/>
      <c r="Y79" s="75"/>
      <c r="Z79" s="75"/>
      <c r="AA79" s="75"/>
      <c r="AB79" s="75"/>
      <c r="AC79" s="75"/>
      <c r="AD79" s="75"/>
    </row>
    <row r="80" spans="1:30" ht="0.75" customHeight="1" x14ac:dyDescent="0.2">
      <c r="J80" s="75"/>
      <c r="K80" s="75"/>
      <c r="L80" s="75"/>
      <c r="M80" s="75"/>
      <c r="N80" s="75"/>
      <c r="O80" s="75"/>
      <c r="P80" s="75"/>
      <c r="Q80" s="75"/>
      <c r="T80" s="75"/>
      <c r="U80" s="75"/>
      <c r="V80" s="75"/>
      <c r="W80" s="75"/>
      <c r="X80" s="75"/>
      <c r="Y80" s="75"/>
      <c r="Z80" s="75"/>
      <c r="AA80" s="75"/>
      <c r="AB80" s="75"/>
      <c r="AC80" s="75"/>
      <c r="AD80" s="75"/>
    </row>
    <row r="81" spans="1:32" ht="13.5" customHeight="1" x14ac:dyDescent="0.2">
      <c r="A81" s="58" t="s">
        <v>58</v>
      </c>
      <c r="B81" s="58"/>
      <c r="C81" s="58"/>
      <c r="D81" s="58"/>
      <c r="E81" s="58"/>
      <c r="F81" s="58"/>
      <c r="G81" s="58"/>
      <c r="H81" s="58"/>
      <c r="J81" s="75" t="s">
        <v>55</v>
      </c>
      <c r="K81" s="75"/>
      <c r="L81" s="75"/>
      <c r="M81" s="75"/>
      <c r="N81" s="75"/>
      <c r="O81" s="75"/>
      <c r="P81" s="75"/>
      <c r="Q81" s="75"/>
      <c r="T81" s="75" t="s">
        <v>55</v>
      </c>
      <c r="U81" s="75"/>
      <c r="V81" s="75"/>
      <c r="W81" s="75"/>
      <c r="X81" s="75"/>
      <c r="Y81" s="75"/>
      <c r="Z81" s="75"/>
      <c r="AA81" s="75"/>
      <c r="AB81" s="75"/>
      <c r="AC81" s="75"/>
      <c r="AD81" s="75"/>
    </row>
    <row r="82" spans="1:32" ht="11.25" customHeight="1" x14ac:dyDescent="0.2"/>
    <row r="83" spans="1:32" ht="13.5" customHeight="1" x14ac:dyDescent="0.2">
      <c r="A83" s="58" t="s">
        <v>57</v>
      </c>
      <c r="B83" s="58"/>
      <c r="C83" s="58"/>
      <c r="D83" s="58"/>
      <c r="E83" s="58"/>
      <c r="F83" s="58"/>
      <c r="G83" s="58"/>
      <c r="H83" s="58"/>
      <c r="J83" s="75" t="s">
        <v>55</v>
      </c>
      <c r="K83" s="75"/>
      <c r="L83" s="75"/>
      <c r="M83" s="75"/>
      <c r="N83" s="75"/>
      <c r="O83" s="75"/>
      <c r="P83" s="75"/>
      <c r="Q83" s="75"/>
      <c r="T83" s="75" t="s">
        <v>55</v>
      </c>
      <c r="U83" s="75"/>
      <c r="V83" s="75"/>
      <c r="W83" s="75"/>
      <c r="X83" s="75"/>
      <c r="Y83" s="75"/>
      <c r="Z83" s="75"/>
      <c r="AA83" s="75"/>
      <c r="AB83" s="75"/>
      <c r="AC83" s="75"/>
      <c r="AD83" s="75"/>
    </row>
    <row r="84" spans="1:32" ht="13.5" customHeight="1" x14ac:dyDescent="0.2">
      <c r="A84" s="58" t="s">
        <v>56</v>
      </c>
      <c r="B84" s="58"/>
      <c r="C84" s="58"/>
      <c r="D84" s="58"/>
      <c r="E84" s="58"/>
      <c r="F84" s="58"/>
      <c r="G84" s="58"/>
      <c r="H84" s="58"/>
      <c r="J84" s="75" t="s">
        <v>55</v>
      </c>
      <c r="K84" s="75"/>
      <c r="L84" s="75"/>
      <c r="M84" s="75"/>
      <c r="N84" s="75"/>
      <c r="O84" s="75"/>
      <c r="P84" s="75"/>
      <c r="Q84" s="75"/>
      <c r="T84" s="75" t="s">
        <v>55</v>
      </c>
      <c r="U84" s="75"/>
      <c r="V84" s="75"/>
      <c r="W84" s="75"/>
      <c r="X84" s="75"/>
      <c r="Y84" s="75"/>
      <c r="Z84" s="75"/>
      <c r="AA84" s="75"/>
      <c r="AB84" s="75"/>
      <c r="AC84" s="75"/>
      <c r="AD84" s="75"/>
    </row>
    <row r="85" spans="1:32" ht="13.5" customHeight="1" x14ac:dyDescent="0.2">
      <c r="A85" s="58" t="s">
        <v>41</v>
      </c>
      <c r="B85" s="58"/>
      <c r="C85" s="58"/>
      <c r="D85" s="58"/>
      <c r="E85" s="58"/>
      <c r="F85" s="58"/>
      <c r="G85" s="58"/>
      <c r="H85" s="58"/>
      <c r="J85" s="75" t="s">
        <v>40</v>
      </c>
      <c r="K85" s="75"/>
      <c r="L85" s="75"/>
      <c r="M85" s="75"/>
      <c r="N85" s="75"/>
      <c r="O85" s="75"/>
      <c r="P85" s="75"/>
      <c r="Q85" s="75"/>
      <c r="T85" s="75" t="s">
        <v>40</v>
      </c>
      <c r="U85" s="75"/>
      <c r="V85" s="75"/>
      <c r="W85" s="75"/>
      <c r="X85" s="75"/>
      <c r="Y85" s="75"/>
      <c r="Z85" s="75"/>
      <c r="AA85" s="75"/>
      <c r="AB85" s="75"/>
      <c r="AC85" s="75"/>
      <c r="AD85" s="75"/>
    </row>
    <row r="86" spans="1:32" ht="4.5" customHeight="1" x14ac:dyDescent="0.2"/>
    <row r="87" spans="1:32" ht="3" customHeight="1" x14ac:dyDescent="0.2">
      <c r="AD87" s="72" t="s">
        <v>39</v>
      </c>
      <c r="AF87" s="73">
        <v>2</v>
      </c>
    </row>
    <row r="88" spans="1:32" ht="15.75" customHeight="1" x14ac:dyDescent="0.2">
      <c r="A88" s="74" t="s">
        <v>38</v>
      </c>
      <c r="B88" s="74"/>
      <c r="C88" s="74"/>
      <c r="D88" s="74"/>
      <c r="E88" s="74"/>
      <c r="F88" s="74"/>
      <c r="G88" s="74"/>
      <c r="H88" s="74"/>
      <c r="I88" s="74"/>
      <c r="J88" s="74"/>
      <c r="K88" s="74"/>
      <c r="L88" s="74"/>
      <c r="M88" s="74"/>
      <c r="N88" s="74"/>
      <c r="O88" s="74"/>
      <c r="P88" s="74"/>
      <c r="Q88" s="74"/>
      <c r="R88" s="74"/>
      <c r="S88" s="74"/>
      <c r="T88" s="74"/>
      <c r="U88" s="74"/>
      <c r="V88" s="74"/>
      <c r="W88" s="74"/>
      <c r="X88" s="74"/>
      <c r="Y88" s="74"/>
      <c r="Z88" s="74"/>
      <c r="AA88" s="74"/>
      <c r="AB88" s="74"/>
      <c r="AC88" s="74"/>
      <c r="AD88" s="72"/>
      <c r="AF88" s="73"/>
    </row>
  </sheetData>
  <mergeCells count="209">
    <mergeCell ref="P6:Q6"/>
    <mergeCell ref="R6:S7"/>
    <mergeCell ref="U6:W6"/>
    <mergeCell ref="A1:C2"/>
    <mergeCell ref="D1:AH1"/>
    <mergeCell ref="D2:AH3"/>
    <mergeCell ref="A5:E5"/>
    <mergeCell ref="G5:H5"/>
    <mergeCell ref="AA5:AB5"/>
    <mergeCell ref="AC5:AF5"/>
    <mergeCell ref="X6:AB7"/>
    <mergeCell ref="AC6:AF6"/>
    <mergeCell ref="A8:K8"/>
    <mergeCell ref="M8:S8"/>
    <mergeCell ref="V8:X8"/>
    <mergeCell ref="Z8:AB8"/>
    <mergeCell ref="AD8:AF8"/>
    <mergeCell ref="A6:D6"/>
    <mergeCell ref="G6:H6"/>
    <mergeCell ref="K6:O7"/>
    <mergeCell ref="A10:V10"/>
    <mergeCell ref="B11:N11"/>
    <mergeCell ref="Q11:S11"/>
    <mergeCell ref="V11:X11"/>
    <mergeCell ref="Z11:AB11"/>
    <mergeCell ref="AD11:AF11"/>
    <mergeCell ref="B12:N12"/>
    <mergeCell ref="Q12:S12"/>
    <mergeCell ref="V12:X12"/>
    <mergeCell ref="Z12:AB12"/>
    <mergeCell ref="AD12:AF12"/>
    <mergeCell ref="B13:N13"/>
    <mergeCell ref="Q13:S13"/>
    <mergeCell ref="V13:X13"/>
    <mergeCell ref="Z13:AB13"/>
    <mergeCell ref="AD13:AF13"/>
    <mergeCell ref="A15:M15"/>
    <mergeCell ref="O15:P15"/>
    <mergeCell ref="Q15:S15"/>
    <mergeCell ref="V15:X15"/>
    <mergeCell ref="Z15:AB15"/>
    <mergeCell ref="AD15:AF15"/>
    <mergeCell ref="A16:V16"/>
    <mergeCell ref="B17:N17"/>
    <mergeCell ref="Q17:S17"/>
    <mergeCell ref="V17:X17"/>
    <mergeCell ref="Z17:AB17"/>
    <mergeCell ref="AD17:AF17"/>
    <mergeCell ref="B18:N18"/>
    <mergeCell ref="Q18:S18"/>
    <mergeCell ref="V18:X18"/>
    <mergeCell ref="Z18:AB18"/>
    <mergeCell ref="AD18:AF18"/>
    <mergeCell ref="B19:N19"/>
    <mergeCell ref="Q19:S19"/>
    <mergeCell ref="V19:X19"/>
    <mergeCell ref="Z19:AB19"/>
    <mergeCell ref="AD19:AF19"/>
    <mergeCell ref="A21:M21"/>
    <mergeCell ref="O21:P21"/>
    <mergeCell ref="Q21:S21"/>
    <mergeCell ref="V21:X21"/>
    <mergeCell ref="Z21:AB21"/>
    <mergeCell ref="AD21:AF21"/>
    <mergeCell ref="AA32:AB32"/>
    <mergeCell ref="AC32:AF32"/>
    <mergeCell ref="A23:M23"/>
    <mergeCell ref="O23:P23"/>
    <mergeCell ref="Q23:S23"/>
    <mergeCell ref="V23:X23"/>
    <mergeCell ref="Z23:AB23"/>
    <mergeCell ref="AD23:AF23"/>
    <mergeCell ref="P33:Q33"/>
    <mergeCell ref="R33:S34"/>
    <mergeCell ref="U33:W33"/>
    <mergeCell ref="AD26:AD27"/>
    <mergeCell ref="AF26:AF27"/>
    <mergeCell ref="A27:AC27"/>
    <mergeCell ref="A28:C29"/>
    <mergeCell ref="D29:AH30"/>
    <mergeCell ref="A32:E32"/>
    <mergeCell ref="G32:H32"/>
    <mergeCell ref="X33:AB34"/>
    <mergeCell ref="AC33:AF33"/>
    <mergeCell ref="A35:H35"/>
    <mergeCell ref="J35:Q35"/>
    <mergeCell ref="T35:AA35"/>
    <mergeCell ref="A36:H36"/>
    <mergeCell ref="J36:Q36"/>
    <mergeCell ref="A33:D33"/>
    <mergeCell ref="G33:H33"/>
    <mergeCell ref="K33:O34"/>
    <mergeCell ref="A37:H37"/>
    <mergeCell ref="J37:Q37"/>
    <mergeCell ref="T37:AD37"/>
    <mergeCell ref="A38:H38"/>
    <mergeCell ref="J38:Q38"/>
    <mergeCell ref="T38:AD38"/>
    <mergeCell ref="A39:H39"/>
    <mergeCell ref="J39:Q39"/>
    <mergeCell ref="T39:AD39"/>
    <mergeCell ref="A40:H40"/>
    <mergeCell ref="J40:Q40"/>
    <mergeCell ref="T40:AD40"/>
    <mergeCell ref="A42:H42"/>
    <mergeCell ref="J42:Q42"/>
    <mergeCell ref="T42:AD42"/>
    <mergeCell ref="A43:H43"/>
    <mergeCell ref="J43:Q43"/>
    <mergeCell ref="T43:AD43"/>
    <mergeCell ref="A44:H44"/>
    <mergeCell ref="J44:Q44"/>
    <mergeCell ref="T44:AD44"/>
    <mergeCell ref="A45:H45"/>
    <mergeCell ref="J45:Q45"/>
    <mergeCell ref="T45:AD45"/>
    <mergeCell ref="A46:H46"/>
    <mergeCell ref="J46:Q46"/>
    <mergeCell ref="T46:AD46"/>
    <mergeCell ref="A47:H47"/>
    <mergeCell ref="J47:Q47"/>
    <mergeCell ref="T47:AD47"/>
    <mergeCell ref="A48:H48"/>
    <mergeCell ref="J48:Q48"/>
    <mergeCell ref="T48:AD48"/>
    <mergeCell ref="A49:H49"/>
    <mergeCell ref="J49:Q49"/>
    <mergeCell ref="T49:AD49"/>
    <mergeCell ref="A50:H50"/>
    <mergeCell ref="J50:Q50"/>
    <mergeCell ref="T50:AD50"/>
    <mergeCell ref="A51:H51"/>
    <mergeCell ref="J51:Q51"/>
    <mergeCell ref="T51:AD51"/>
    <mergeCell ref="A52:H52"/>
    <mergeCell ref="J52:Q52"/>
    <mergeCell ref="T52:AD52"/>
    <mergeCell ref="A53:H53"/>
    <mergeCell ref="J53:Q53"/>
    <mergeCell ref="T53:AD53"/>
    <mergeCell ref="A54:H54"/>
    <mergeCell ref="J54:Q54"/>
    <mergeCell ref="T54:AD54"/>
    <mergeCell ref="A55:H55"/>
    <mergeCell ref="J55:Q55"/>
    <mergeCell ref="T55:AD55"/>
    <mergeCell ref="A56:H56"/>
    <mergeCell ref="J56:Q56"/>
    <mergeCell ref="T56:AD56"/>
    <mergeCell ref="A57:H57"/>
    <mergeCell ref="J57:Q57"/>
    <mergeCell ref="T57:AD57"/>
    <mergeCell ref="A58:H58"/>
    <mergeCell ref="J58:Q58"/>
    <mergeCell ref="T58:AD58"/>
    <mergeCell ref="A59:H59"/>
    <mergeCell ref="J59:Q59"/>
    <mergeCell ref="T59:AD59"/>
    <mergeCell ref="A61:H61"/>
    <mergeCell ref="J61:Q62"/>
    <mergeCell ref="T61:AD62"/>
    <mergeCell ref="A63:H63"/>
    <mergeCell ref="J63:Q63"/>
    <mergeCell ref="T63:AD63"/>
    <mergeCell ref="A66:H66"/>
    <mergeCell ref="J66:Q67"/>
    <mergeCell ref="T66:AD67"/>
    <mergeCell ref="A68:H68"/>
    <mergeCell ref="J68:Q68"/>
    <mergeCell ref="T68:AD68"/>
    <mergeCell ref="A70:H70"/>
    <mergeCell ref="J70:Q70"/>
    <mergeCell ref="T70:AD70"/>
    <mergeCell ref="A71:H71"/>
    <mergeCell ref="J71:Q71"/>
    <mergeCell ref="T71:AD71"/>
    <mergeCell ref="A72:H72"/>
    <mergeCell ref="J72:Q72"/>
    <mergeCell ref="T72:AD72"/>
    <mergeCell ref="A73:H73"/>
    <mergeCell ref="J73:Q73"/>
    <mergeCell ref="T73:AD73"/>
    <mergeCell ref="A74:H74"/>
    <mergeCell ref="J74:Q74"/>
    <mergeCell ref="T74:AD74"/>
    <mergeCell ref="A75:H75"/>
    <mergeCell ref="J75:Q75"/>
    <mergeCell ref="T75:AD75"/>
    <mergeCell ref="A77:H77"/>
    <mergeCell ref="J77:Q77"/>
    <mergeCell ref="T77:AD77"/>
    <mergeCell ref="A79:H79"/>
    <mergeCell ref="J79:Q80"/>
    <mergeCell ref="T79:AD80"/>
    <mergeCell ref="A81:H81"/>
    <mergeCell ref="J81:Q81"/>
    <mergeCell ref="T81:AD81"/>
    <mergeCell ref="A83:H83"/>
    <mergeCell ref="J83:Q83"/>
    <mergeCell ref="T83:AD83"/>
    <mergeCell ref="AD87:AD88"/>
    <mergeCell ref="AF87:AF88"/>
    <mergeCell ref="A88:AC88"/>
    <mergeCell ref="A84:H84"/>
    <mergeCell ref="J84:Q84"/>
    <mergeCell ref="T84:AD84"/>
    <mergeCell ref="A85:H85"/>
    <mergeCell ref="J85:Q85"/>
    <mergeCell ref="T85:AD85"/>
  </mergeCells>
  <pageMargins left="0.5" right="0.5" top="0.25" bottom="0.25" header="0" footer="0"/>
  <pageSetup fitToWidth="0" fitToHeight="0" orientation="landscape" horizontalDpi="0" verticalDpi="0" copies="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69F7E1-E220-45DA-914F-ED93DB8E77F8}">
  <dimension ref="A1:N101"/>
  <sheetViews>
    <sheetView showGridLines="0" showWhiteSpace="0" zoomScale="85" zoomScaleNormal="85" workbookViewId="0"/>
  </sheetViews>
  <sheetFormatPr defaultRowHeight="14.25" x14ac:dyDescent="0.2"/>
  <cols>
    <col min="1" max="1" width="17.140625" style="17" bestFit="1" customWidth="1"/>
    <col min="2" max="2" width="57.140625" style="17" bestFit="1" customWidth="1"/>
    <col min="3" max="5" width="17.140625" style="17" bestFit="1" customWidth="1"/>
    <col min="6" max="6" width="22.85546875" style="17" bestFit="1" customWidth="1"/>
    <col min="7" max="7" width="25.140625" style="17" bestFit="1" customWidth="1"/>
    <col min="8" max="8" width="5.7109375" style="17" bestFit="1" customWidth="1"/>
    <col min="9" max="9" width="57.140625" style="17" bestFit="1" customWidth="1"/>
    <col min="10" max="12" width="17.140625" style="17" bestFit="1" customWidth="1"/>
    <col min="13" max="13" width="22.85546875" style="17" bestFit="1" customWidth="1"/>
    <col min="14" max="14" width="25.140625" style="17" bestFit="1" customWidth="1"/>
    <col min="15" max="16384" width="9.140625" style="17"/>
  </cols>
  <sheetData>
    <row r="1" spans="1:13" ht="15" x14ac:dyDescent="0.25">
      <c r="A1" s="23"/>
      <c r="B1" s="23" t="s">
        <v>186</v>
      </c>
    </row>
    <row r="2" spans="1:13" ht="15" x14ac:dyDescent="0.25">
      <c r="A2" s="23"/>
      <c r="B2" s="23" t="s">
        <v>37</v>
      </c>
    </row>
    <row r="3" spans="1:13" ht="15" x14ac:dyDescent="0.25">
      <c r="A3" s="23"/>
      <c r="B3" s="23" t="s">
        <v>36</v>
      </c>
    </row>
    <row r="5" spans="1:13" x14ac:dyDescent="0.2">
      <c r="B5" s="17" t="s">
        <v>35</v>
      </c>
    </row>
    <row r="7" spans="1:13" ht="15" x14ac:dyDescent="0.25">
      <c r="A7" s="17" t="s">
        <v>18</v>
      </c>
      <c r="B7" s="23" t="s">
        <v>34</v>
      </c>
      <c r="C7" s="22" t="s">
        <v>31</v>
      </c>
      <c r="F7" s="22" t="s">
        <v>31</v>
      </c>
      <c r="G7" s="22" t="s">
        <v>32</v>
      </c>
      <c r="H7" s="17" t="s">
        <v>18</v>
      </c>
      <c r="I7" s="23" t="s">
        <v>34</v>
      </c>
      <c r="J7" s="22" t="s">
        <v>31</v>
      </c>
      <c r="M7" s="22" t="s">
        <v>31</v>
      </c>
    </row>
    <row r="8" spans="1:13" x14ac:dyDescent="0.2">
      <c r="A8" s="17" t="s">
        <v>18</v>
      </c>
      <c r="C8" s="20">
        <v>45108</v>
      </c>
      <c r="D8" s="21" t="s">
        <v>30</v>
      </c>
      <c r="E8" s="21" t="s">
        <v>29</v>
      </c>
      <c r="F8" s="20">
        <v>45473</v>
      </c>
      <c r="G8" s="20">
        <v>45473</v>
      </c>
      <c r="H8" s="17" t="s">
        <v>18</v>
      </c>
      <c r="J8" s="20">
        <v>45108</v>
      </c>
      <c r="K8" s="21" t="s">
        <v>30</v>
      </c>
      <c r="L8" s="21" t="s">
        <v>29</v>
      </c>
      <c r="M8" s="20">
        <v>45473</v>
      </c>
    </row>
    <row r="9" spans="1:13" x14ac:dyDescent="0.2">
      <c r="A9" s="17" t="s">
        <v>18</v>
      </c>
      <c r="B9" s="17" t="s">
        <v>28</v>
      </c>
      <c r="C9" s="17" t="s">
        <v>18</v>
      </c>
      <c r="D9" s="17" t="s">
        <v>18</v>
      </c>
      <c r="E9" s="17" t="s">
        <v>18</v>
      </c>
      <c r="F9" s="17" t="s">
        <v>18</v>
      </c>
      <c r="G9" s="17" t="s">
        <v>18</v>
      </c>
      <c r="H9" s="17" t="s">
        <v>18</v>
      </c>
      <c r="I9" s="17" t="s">
        <v>27</v>
      </c>
    </row>
    <row r="10" spans="1:13" x14ac:dyDescent="0.2">
      <c r="A10" s="17" t="s">
        <v>18</v>
      </c>
      <c r="B10" s="17" t="s">
        <v>21</v>
      </c>
      <c r="C10" s="17" t="s">
        <v>18</v>
      </c>
      <c r="D10" s="17" t="s">
        <v>18</v>
      </c>
      <c r="E10" s="17" t="s">
        <v>18</v>
      </c>
      <c r="F10" s="17" t="s">
        <v>18</v>
      </c>
      <c r="G10" s="17" t="s">
        <v>18</v>
      </c>
      <c r="H10" s="17" t="s">
        <v>18</v>
      </c>
      <c r="I10" s="17" t="s">
        <v>21</v>
      </c>
    </row>
    <row r="11" spans="1:13" x14ac:dyDescent="0.2">
      <c r="A11" s="17" t="s">
        <v>18</v>
      </c>
      <c r="B11" s="19" t="s">
        <v>197</v>
      </c>
      <c r="C11" s="18">
        <v>62349</v>
      </c>
      <c r="D11" s="18">
        <v>0</v>
      </c>
      <c r="E11" s="18">
        <v>62349</v>
      </c>
      <c r="F11" s="18">
        <v>0</v>
      </c>
      <c r="G11" s="18">
        <v>0</v>
      </c>
      <c r="H11" s="17" t="s">
        <v>18</v>
      </c>
      <c r="I11" s="19" t="s">
        <v>197</v>
      </c>
      <c r="J11" s="18">
        <v>226761</v>
      </c>
      <c r="K11" s="18">
        <v>0</v>
      </c>
      <c r="L11" s="18">
        <v>226761</v>
      </c>
      <c r="M11" s="18">
        <v>0</v>
      </c>
    </row>
    <row r="12" spans="1:13" x14ac:dyDescent="0.2">
      <c r="A12" s="17" t="s">
        <v>18</v>
      </c>
      <c r="B12" s="19" t="s">
        <v>182</v>
      </c>
      <c r="C12" s="18">
        <v>0</v>
      </c>
      <c r="D12" s="18">
        <v>389342</v>
      </c>
      <c r="E12" s="18">
        <v>18919</v>
      </c>
      <c r="F12" s="18">
        <v>370423</v>
      </c>
      <c r="G12" s="18">
        <v>72339</v>
      </c>
      <c r="H12" s="17" t="s">
        <v>18</v>
      </c>
      <c r="I12" s="19" t="s">
        <v>182</v>
      </c>
      <c r="J12" s="18">
        <v>0</v>
      </c>
      <c r="K12" s="18">
        <v>389342</v>
      </c>
      <c r="L12" s="18">
        <v>0</v>
      </c>
      <c r="M12" s="18">
        <v>389342</v>
      </c>
    </row>
    <row r="13" spans="1:13" x14ac:dyDescent="0.2">
      <c r="A13" s="17" t="s">
        <v>18</v>
      </c>
      <c r="B13" s="19" t="s">
        <v>26</v>
      </c>
      <c r="C13" s="18">
        <f>SUM(C11:C12)</f>
        <v>62349</v>
      </c>
      <c r="D13" s="18">
        <f>SUM(D11:D12)</f>
        <v>389342</v>
      </c>
      <c r="E13" s="18">
        <f>SUM(E11:E12)</f>
        <v>81268</v>
      </c>
      <c r="F13" s="18">
        <f>SUM(F11:F12)</f>
        <v>370423</v>
      </c>
      <c r="G13" s="18">
        <f>SUM(G11:G12)</f>
        <v>72339</v>
      </c>
      <c r="H13" s="17" t="s">
        <v>18</v>
      </c>
      <c r="I13" s="19" t="s">
        <v>25</v>
      </c>
      <c r="J13" s="18">
        <f>SUM(J11:J12)</f>
        <v>226761</v>
      </c>
      <c r="K13" s="18">
        <f>SUM(K11:K12)</f>
        <v>389342</v>
      </c>
      <c r="L13" s="18">
        <f>SUM(L11:L12)</f>
        <v>226761</v>
      </c>
      <c r="M13" s="18">
        <f>SUM(M11:M12)</f>
        <v>389342</v>
      </c>
    </row>
    <row r="15" spans="1:13" x14ac:dyDescent="0.2">
      <c r="A15" s="17" t="s">
        <v>18</v>
      </c>
      <c r="B15" s="19" t="s">
        <v>24</v>
      </c>
      <c r="C15" s="18">
        <f>C13</f>
        <v>62349</v>
      </c>
      <c r="D15" s="18">
        <f>D13</f>
        <v>389342</v>
      </c>
      <c r="E15" s="18">
        <f>E13</f>
        <v>81268</v>
      </c>
      <c r="F15" s="18">
        <f>F13</f>
        <v>370423</v>
      </c>
      <c r="G15" s="18">
        <f>G13</f>
        <v>72339</v>
      </c>
      <c r="H15" s="17" t="s">
        <v>18</v>
      </c>
      <c r="I15" s="19" t="s">
        <v>23</v>
      </c>
      <c r="J15" s="18">
        <f>J13</f>
        <v>226761</v>
      </c>
      <c r="K15" s="18">
        <f>K13</f>
        <v>389342</v>
      </c>
      <c r="L15" s="18">
        <f>L13</f>
        <v>226761</v>
      </c>
      <c r="M15" s="18">
        <f>M13</f>
        <v>389342</v>
      </c>
    </row>
    <row r="17" spans="1:13" x14ac:dyDescent="0.2">
      <c r="A17" s="17" t="s">
        <v>18</v>
      </c>
      <c r="B17" s="17" t="s">
        <v>18</v>
      </c>
      <c r="C17" s="17" t="s">
        <v>18</v>
      </c>
      <c r="D17" s="17" t="s">
        <v>18</v>
      </c>
      <c r="E17" s="17" t="s">
        <v>18</v>
      </c>
      <c r="F17" s="17" t="s">
        <v>18</v>
      </c>
      <c r="G17" s="17" t="s">
        <v>18</v>
      </c>
      <c r="H17" s="17" t="s">
        <v>18</v>
      </c>
      <c r="I17" s="17" t="s">
        <v>22</v>
      </c>
    </row>
    <row r="18" spans="1:13" x14ac:dyDescent="0.2">
      <c r="A18" s="17" t="s">
        <v>18</v>
      </c>
      <c r="B18" s="17" t="s">
        <v>18</v>
      </c>
      <c r="C18" s="17" t="s">
        <v>18</v>
      </c>
      <c r="D18" s="17" t="s">
        <v>18</v>
      </c>
      <c r="E18" s="17" t="s">
        <v>18</v>
      </c>
      <c r="F18" s="17" t="s">
        <v>18</v>
      </c>
      <c r="G18" s="17" t="s">
        <v>18</v>
      </c>
      <c r="H18" s="17" t="s">
        <v>18</v>
      </c>
      <c r="I18" s="17" t="s">
        <v>21</v>
      </c>
    </row>
    <row r="19" spans="1:13" x14ac:dyDescent="0.2">
      <c r="A19" s="17" t="s">
        <v>18</v>
      </c>
      <c r="B19" s="17" t="s">
        <v>18</v>
      </c>
      <c r="C19" s="17" t="s">
        <v>18</v>
      </c>
      <c r="D19" s="17" t="s">
        <v>18</v>
      </c>
      <c r="E19" s="17" t="s">
        <v>18</v>
      </c>
      <c r="F19" s="17" t="s">
        <v>18</v>
      </c>
      <c r="G19" s="17" t="s">
        <v>18</v>
      </c>
      <c r="H19" s="17" t="s">
        <v>18</v>
      </c>
      <c r="I19" s="19" t="s">
        <v>197</v>
      </c>
      <c r="J19" s="18">
        <v>164917</v>
      </c>
      <c r="K19" s="18">
        <v>61844</v>
      </c>
      <c r="L19" s="18">
        <v>226761</v>
      </c>
      <c r="M19" s="18">
        <v>0</v>
      </c>
    </row>
    <row r="20" spans="1:13" x14ac:dyDescent="0.2">
      <c r="A20" s="17" t="s">
        <v>18</v>
      </c>
      <c r="B20" s="17" t="s">
        <v>18</v>
      </c>
      <c r="C20" s="17" t="s">
        <v>18</v>
      </c>
      <c r="D20" s="17" t="s">
        <v>18</v>
      </c>
      <c r="E20" s="17" t="s">
        <v>18</v>
      </c>
      <c r="F20" s="17" t="s">
        <v>18</v>
      </c>
      <c r="G20" s="17" t="s">
        <v>18</v>
      </c>
      <c r="H20" s="17" t="s">
        <v>18</v>
      </c>
      <c r="I20" s="19" t="s">
        <v>182</v>
      </c>
      <c r="J20" s="18">
        <v>0</v>
      </c>
      <c r="K20" s="18">
        <v>19467</v>
      </c>
      <c r="L20" s="18">
        <v>0</v>
      </c>
      <c r="M20" s="18">
        <v>19467</v>
      </c>
    </row>
    <row r="21" spans="1:13" x14ac:dyDescent="0.2">
      <c r="A21" s="17" t="s">
        <v>18</v>
      </c>
      <c r="B21" s="17" t="s">
        <v>18</v>
      </c>
      <c r="C21" s="17" t="s">
        <v>18</v>
      </c>
      <c r="D21" s="17" t="s">
        <v>18</v>
      </c>
      <c r="E21" s="17" t="s">
        <v>18</v>
      </c>
      <c r="F21" s="17" t="s">
        <v>18</v>
      </c>
      <c r="G21" s="17" t="s">
        <v>18</v>
      </c>
      <c r="H21" s="17" t="s">
        <v>18</v>
      </c>
      <c r="I21" s="19" t="s">
        <v>20</v>
      </c>
      <c r="J21" s="18">
        <f>SUM(J19:J20)</f>
        <v>164917</v>
      </c>
      <c r="K21" s="18">
        <f>SUM(K19:K20)</f>
        <v>81311</v>
      </c>
      <c r="L21" s="18">
        <f>SUM(L19:L20)</f>
        <v>226761</v>
      </c>
      <c r="M21" s="18">
        <f>SUM(M19:M20)</f>
        <v>19467</v>
      </c>
    </row>
    <row r="23" spans="1:13" x14ac:dyDescent="0.2">
      <c r="A23" s="17" t="s">
        <v>18</v>
      </c>
      <c r="B23" s="17" t="s">
        <v>18</v>
      </c>
      <c r="C23" s="17" t="s">
        <v>18</v>
      </c>
      <c r="D23" s="17" t="s">
        <v>18</v>
      </c>
      <c r="E23" s="17" t="s">
        <v>18</v>
      </c>
      <c r="F23" s="17" t="s">
        <v>18</v>
      </c>
      <c r="G23" s="17" t="s">
        <v>18</v>
      </c>
      <c r="H23" s="17" t="s">
        <v>18</v>
      </c>
      <c r="I23" s="19" t="s">
        <v>19</v>
      </c>
      <c r="J23" s="18">
        <f>J21</f>
        <v>164917</v>
      </c>
      <c r="K23" s="18">
        <f>K21</f>
        <v>81311</v>
      </c>
      <c r="L23" s="18">
        <f>L21</f>
        <v>226761</v>
      </c>
      <c r="M23" s="18">
        <f>M21</f>
        <v>19467</v>
      </c>
    </row>
    <row r="24" spans="1:13" x14ac:dyDescent="0.2">
      <c r="A24" s="17" t="s">
        <v>18</v>
      </c>
      <c r="B24" s="17" t="s">
        <v>18</v>
      </c>
      <c r="C24" s="17" t="s">
        <v>18</v>
      </c>
      <c r="D24" s="17" t="s">
        <v>18</v>
      </c>
      <c r="E24" s="17" t="s">
        <v>18</v>
      </c>
      <c r="F24" s="17" t="s">
        <v>18</v>
      </c>
      <c r="G24" s="17" t="s">
        <v>18</v>
      </c>
      <c r="H24" s="17" t="s">
        <v>18</v>
      </c>
      <c r="I24" s="19" t="s">
        <v>33</v>
      </c>
      <c r="J24" s="18">
        <f>J15-J23</f>
        <v>61844</v>
      </c>
      <c r="K24" s="18">
        <f>K15-K23</f>
        <v>308031</v>
      </c>
      <c r="L24" s="18">
        <f>L15-L23</f>
        <v>0</v>
      </c>
      <c r="M24" s="18">
        <f>M15-M23</f>
        <v>369875</v>
      </c>
    </row>
    <row r="26" spans="1:13" ht="15" x14ac:dyDescent="0.25">
      <c r="A26" s="17" t="s">
        <v>18</v>
      </c>
      <c r="B26" s="23" t="s">
        <v>185</v>
      </c>
      <c r="C26" s="22" t="s">
        <v>31</v>
      </c>
      <c r="F26" s="22" t="s">
        <v>31</v>
      </c>
      <c r="G26" s="22" t="s">
        <v>32</v>
      </c>
      <c r="H26" s="17" t="s">
        <v>18</v>
      </c>
      <c r="I26" s="23" t="s">
        <v>185</v>
      </c>
      <c r="J26" s="22" t="s">
        <v>31</v>
      </c>
      <c r="M26" s="22" t="s">
        <v>31</v>
      </c>
    </row>
    <row r="27" spans="1:13" x14ac:dyDescent="0.2">
      <c r="A27" s="17" t="s">
        <v>18</v>
      </c>
      <c r="C27" s="20">
        <v>45108</v>
      </c>
      <c r="D27" s="21" t="s">
        <v>30</v>
      </c>
      <c r="E27" s="21" t="s">
        <v>29</v>
      </c>
      <c r="F27" s="20">
        <v>45473</v>
      </c>
      <c r="G27" s="20">
        <v>45473</v>
      </c>
      <c r="H27" s="17" t="s">
        <v>18</v>
      </c>
      <c r="J27" s="20">
        <v>45108</v>
      </c>
      <c r="K27" s="21" t="s">
        <v>30</v>
      </c>
      <c r="L27" s="21" t="s">
        <v>29</v>
      </c>
      <c r="M27" s="20">
        <v>45473</v>
      </c>
    </row>
    <row r="28" spans="1:13" x14ac:dyDescent="0.2">
      <c r="A28" s="17" t="s">
        <v>18</v>
      </c>
      <c r="B28" s="17" t="s">
        <v>28</v>
      </c>
      <c r="C28" s="17" t="s">
        <v>18</v>
      </c>
      <c r="D28" s="17" t="s">
        <v>18</v>
      </c>
      <c r="E28" s="17" t="s">
        <v>18</v>
      </c>
      <c r="F28" s="17" t="s">
        <v>18</v>
      </c>
      <c r="G28" s="17" t="s">
        <v>18</v>
      </c>
      <c r="H28" s="17" t="s">
        <v>18</v>
      </c>
      <c r="I28" s="17" t="s">
        <v>27</v>
      </c>
    </row>
    <row r="29" spans="1:13" x14ac:dyDescent="0.2">
      <c r="A29" s="17" t="s">
        <v>18</v>
      </c>
      <c r="B29" s="17" t="s">
        <v>21</v>
      </c>
      <c r="C29" s="17" t="s">
        <v>18</v>
      </c>
      <c r="D29" s="17" t="s">
        <v>18</v>
      </c>
      <c r="E29" s="17" t="s">
        <v>18</v>
      </c>
      <c r="F29" s="17" t="s">
        <v>18</v>
      </c>
      <c r="G29" s="17" t="s">
        <v>18</v>
      </c>
      <c r="H29" s="17" t="s">
        <v>18</v>
      </c>
      <c r="I29" s="17" t="s">
        <v>21</v>
      </c>
    </row>
    <row r="30" spans="1:13" x14ac:dyDescent="0.2">
      <c r="A30" s="17" t="s">
        <v>18</v>
      </c>
      <c r="B30" s="19" t="s">
        <v>177</v>
      </c>
      <c r="C30" s="18">
        <v>59910</v>
      </c>
      <c r="D30" s="18">
        <v>0</v>
      </c>
      <c r="E30" s="18">
        <v>10476</v>
      </c>
      <c r="F30" s="18">
        <v>49434</v>
      </c>
      <c r="G30" s="18">
        <v>13116</v>
      </c>
      <c r="H30" s="17" t="s">
        <v>18</v>
      </c>
      <c r="I30" s="19" t="s">
        <v>177</v>
      </c>
      <c r="J30" s="18">
        <v>62585</v>
      </c>
      <c r="K30" s="18">
        <v>0</v>
      </c>
      <c r="L30" s="18">
        <v>0</v>
      </c>
      <c r="M30" s="18">
        <v>62585</v>
      </c>
    </row>
    <row r="31" spans="1:13" x14ac:dyDescent="0.2">
      <c r="A31" s="17" t="s">
        <v>18</v>
      </c>
      <c r="B31" s="19" t="s">
        <v>26</v>
      </c>
      <c r="C31" s="18">
        <f>SUM(C30:C30)</f>
        <v>59910</v>
      </c>
      <c r="D31" s="18">
        <f>SUM(D30:D30)</f>
        <v>0</v>
      </c>
      <c r="E31" s="18">
        <f>SUM(E30:E30)</f>
        <v>10476</v>
      </c>
      <c r="F31" s="18">
        <f>SUM(F30:F30)</f>
        <v>49434</v>
      </c>
      <c r="G31" s="18">
        <f>SUM(G30:G30)</f>
        <v>13116</v>
      </c>
      <c r="H31" s="17" t="s">
        <v>18</v>
      </c>
      <c r="I31" s="19" t="s">
        <v>25</v>
      </c>
      <c r="J31" s="18">
        <f>SUM(J30:J30)</f>
        <v>62585</v>
      </c>
      <c r="K31" s="18">
        <f>SUM(K30:K30)</f>
        <v>0</v>
      </c>
      <c r="L31" s="18">
        <f>SUM(L30:L30)</f>
        <v>0</v>
      </c>
      <c r="M31" s="18">
        <f>SUM(M30:M30)</f>
        <v>62585</v>
      </c>
    </row>
    <row r="33" spans="1:13" x14ac:dyDescent="0.2">
      <c r="A33" s="17" t="s">
        <v>18</v>
      </c>
      <c r="B33" s="19" t="s">
        <v>24</v>
      </c>
      <c r="C33" s="18">
        <f>C31</f>
        <v>59910</v>
      </c>
      <c r="D33" s="18">
        <f>D31</f>
        <v>0</v>
      </c>
      <c r="E33" s="18">
        <f>E31</f>
        <v>10476</v>
      </c>
      <c r="F33" s="18">
        <f>F31</f>
        <v>49434</v>
      </c>
      <c r="G33" s="18">
        <f>G31</f>
        <v>13116</v>
      </c>
      <c r="H33" s="17" t="s">
        <v>18</v>
      </c>
      <c r="I33" s="19" t="s">
        <v>23</v>
      </c>
      <c r="J33" s="18">
        <f>J31</f>
        <v>62585</v>
      </c>
      <c r="K33" s="18">
        <f>K31</f>
        <v>0</v>
      </c>
      <c r="L33" s="18">
        <f>L31</f>
        <v>0</v>
      </c>
      <c r="M33" s="18">
        <f>M31</f>
        <v>62585</v>
      </c>
    </row>
    <row r="35" spans="1:13" x14ac:dyDescent="0.2">
      <c r="A35" s="17" t="s">
        <v>18</v>
      </c>
      <c r="B35" s="17" t="s">
        <v>18</v>
      </c>
      <c r="C35" s="17" t="s">
        <v>18</v>
      </c>
      <c r="D35" s="17" t="s">
        <v>18</v>
      </c>
      <c r="E35" s="17" t="s">
        <v>18</v>
      </c>
      <c r="F35" s="17" t="s">
        <v>18</v>
      </c>
      <c r="G35" s="17" t="s">
        <v>18</v>
      </c>
      <c r="H35" s="17" t="s">
        <v>18</v>
      </c>
      <c r="I35" s="17" t="s">
        <v>22</v>
      </c>
    </row>
    <row r="36" spans="1:13" x14ac:dyDescent="0.2">
      <c r="A36" s="17" t="s">
        <v>18</v>
      </c>
      <c r="B36" s="17" t="s">
        <v>18</v>
      </c>
      <c r="C36" s="17" t="s">
        <v>18</v>
      </c>
      <c r="D36" s="17" t="s">
        <v>18</v>
      </c>
      <c r="E36" s="17" t="s">
        <v>18</v>
      </c>
      <c r="F36" s="17" t="s">
        <v>18</v>
      </c>
      <c r="G36" s="17" t="s">
        <v>18</v>
      </c>
      <c r="H36" s="17" t="s">
        <v>18</v>
      </c>
      <c r="I36" s="17" t="s">
        <v>21</v>
      </c>
    </row>
    <row r="37" spans="1:13" x14ac:dyDescent="0.2">
      <c r="A37" s="17" t="s">
        <v>18</v>
      </c>
      <c r="B37" s="17" t="s">
        <v>18</v>
      </c>
      <c r="C37" s="17" t="s">
        <v>18</v>
      </c>
      <c r="D37" s="17" t="s">
        <v>18</v>
      </c>
      <c r="E37" s="17" t="s">
        <v>18</v>
      </c>
      <c r="F37" s="17" t="s">
        <v>18</v>
      </c>
      <c r="G37" s="17" t="s">
        <v>18</v>
      </c>
      <c r="H37" s="17" t="s">
        <v>18</v>
      </c>
      <c r="I37" s="19" t="s">
        <v>177</v>
      </c>
      <c r="J37" s="18">
        <v>5215</v>
      </c>
      <c r="K37" s="18">
        <v>12517</v>
      </c>
      <c r="L37" s="18">
        <v>0</v>
      </c>
      <c r="M37" s="18">
        <v>17733</v>
      </c>
    </row>
    <row r="38" spans="1:13" x14ac:dyDescent="0.2">
      <c r="A38" s="17" t="s">
        <v>18</v>
      </c>
      <c r="B38" s="17" t="s">
        <v>18</v>
      </c>
      <c r="C38" s="17" t="s">
        <v>18</v>
      </c>
      <c r="D38" s="17" t="s">
        <v>18</v>
      </c>
      <c r="E38" s="17" t="s">
        <v>18</v>
      </c>
      <c r="F38" s="17" t="s">
        <v>18</v>
      </c>
      <c r="G38" s="17" t="s">
        <v>18</v>
      </c>
      <c r="H38" s="17" t="s">
        <v>18</v>
      </c>
      <c r="I38" s="19" t="s">
        <v>20</v>
      </c>
      <c r="J38" s="18">
        <f>SUM(J37:J37)</f>
        <v>5215</v>
      </c>
      <c r="K38" s="18">
        <f>SUM(K37:K37)</f>
        <v>12517</v>
      </c>
      <c r="L38" s="18">
        <f>SUM(L37:L37)</f>
        <v>0</v>
      </c>
      <c r="M38" s="18">
        <f>SUM(M37:M37)</f>
        <v>17733</v>
      </c>
    </row>
    <row r="40" spans="1:13" x14ac:dyDescent="0.2">
      <c r="A40" s="17" t="s">
        <v>18</v>
      </c>
      <c r="B40" s="17" t="s">
        <v>18</v>
      </c>
      <c r="C40" s="17" t="s">
        <v>18</v>
      </c>
      <c r="D40" s="17" t="s">
        <v>18</v>
      </c>
      <c r="E40" s="17" t="s">
        <v>18</v>
      </c>
      <c r="F40" s="17" t="s">
        <v>18</v>
      </c>
      <c r="G40" s="17" t="s">
        <v>18</v>
      </c>
      <c r="H40" s="17" t="s">
        <v>18</v>
      </c>
      <c r="I40" s="19" t="s">
        <v>19</v>
      </c>
      <c r="J40" s="18">
        <f>J38</f>
        <v>5215</v>
      </c>
      <c r="K40" s="18">
        <f>K38</f>
        <v>12517</v>
      </c>
      <c r="L40" s="18">
        <f>L38</f>
        <v>0</v>
      </c>
      <c r="M40" s="18">
        <f>M38</f>
        <v>17733</v>
      </c>
    </row>
    <row r="41" spans="1:13" x14ac:dyDescent="0.2">
      <c r="A41" s="17" t="s">
        <v>18</v>
      </c>
      <c r="B41" s="17" t="s">
        <v>18</v>
      </c>
      <c r="C41" s="17" t="s">
        <v>18</v>
      </c>
      <c r="D41" s="17" t="s">
        <v>18</v>
      </c>
      <c r="E41" s="17" t="s">
        <v>18</v>
      </c>
      <c r="F41" s="17" t="s">
        <v>18</v>
      </c>
      <c r="G41" s="17" t="s">
        <v>18</v>
      </c>
      <c r="H41" s="17" t="s">
        <v>18</v>
      </c>
      <c r="I41" s="19" t="s">
        <v>184</v>
      </c>
      <c r="J41" s="18">
        <f>J33-J40</f>
        <v>57370</v>
      </c>
      <c r="K41" s="18">
        <f>K33-K40</f>
        <v>-12517</v>
      </c>
      <c r="L41" s="18">
        <f>L33-L40</f>
        <v>0</v>
      </c>
      <c r="M41" s="18">
        <f>M33-M40</f>
        <v>44852</v>
      </c>
    </row>
    <row r="43" spans="1:13" ht="15" x14ac:dyDescent="0.25">
      <c r="A43" s="17" t="s">
        <v>18</v>
      </c>
      <c r="B43" s="23" t="s">
        <v>183</v>
      </c>
      <c r="C43" s="22" t="s">
        <v>31</v>
      </c>
      <c r="F43" s="22" t="s">
        <v>31</v>
      </c>
      <c r="G43" s="22" t="s">
        <v>32</v>
      </c>
      <c r="H43" s="17" t="s">
        <v>18</v>
      </c>
      <c r="I43" s="23" t="s">
        <v>183</v>
      </c>
      <c r="J43" s="22" t="s">
        <v>31</v>
      </c>
      <c r="M43" s="22" t="s">
        <v>31</v>
      </c>
    </row>
    <row r="44" spans="1:13" x14ac:dyDescent="0.2">
      <c r="A44" s="17" t="s">
        <v>18</v>
      </c>
      <c r="C44" s="20">
        <v>45108</v>
      </c>
      <c r="D44" s="21" t="s">
        <v>30</v>
      </c>
      <c r="E44" s="21" t="s">
        <v>29</v>
      </c>
      <c r="F44" s="20">
        <v>45473</v>
      </c>
      <c r="G44" s="20">
        <v>45473</v>
      </c>
      <c r="H44" s="17" t="s">
        <v>18</v>
      </c>
      <c r="J44" s="20">
        <v>45108</v>
      </c>
      <c r="K44" s="21" t="s">
        <v>30</v>
      </c>
      <c r="L44" s="21" t="s">
        <v>29</v>
      </c>
      <c r="M44" s="20">
        <v>45473</v>
      </c>
    </row>
    <row r="45" spans="1:13" x14ac:dyDescent="0.2">
      <c r="A45" s="17" t="s">
        <v>18</v>
      </c>
      <c r="B45" s="17" t="s">
        <v>28</v>
      </c>
      <c r="C45" s="17" t="s">
        <v>18</v>
      </c>
      <c r="D45" s="17" t="s">
        <v>18</v>
      </c>
      <c r="E45" s="17" t="s">
        <v>18</v>
      </c>
      <c r="F45" s="17" t="s">
        <v>18</v>
      </c>
      <c r="G45" s="17" t="s">
        <v>18</v>
      </c>
      <c r="H45" s="17" t="s">
        <v>18</v>
      </c>
      <c r="I45" s="17" t="s">
        <v>27</v>
      </c>
    </row>
    <row r="46" spans="1:13" x14ac:dyDescent="0.2">
      <c r="A46" s="17" t="s">
        <v>18</v>
      </c>
      <c r="B46" s="17" t="s">
        <v>21</v>
      </c>
      <c r="C46" s="17" t="s">
        <v>18</v>
      </c>
      <c r="D46" s="17" t="s">
        <v>18</v>
      </c>
      <c r="E46" s="17" t="s">
        <v>18</v>
      </c>
      <c r="F46" s="17" t="s">
        <v>18</v>
      </c>
      <c r="G46" s="17" t="s">
        <v>18</v>
      </c>
      <c r="H46" s="17" t="s">
        <v>18</v>
      </c>
      <c r="I46" s="17" t="s">
        <v>21</v>
      </c>
    </row>
    <row r="47" spans="1:13" x14ac:dyDescent="0.2">
      <c r="A47" s="17" t="s">
        <v>18</v>
      </c>
      <c r="B47" s="19" t="s">
        <v>197</v>
      </c>
      <c r="C47" s="18">
        <v>249395</v>
      </c>
      <c r="D47" s="18">
        <v>0</v>
      </c>
      <c r="E47" s="18">
        <v>249395</v>
      </c>
      <c r="F47" s="18">
        <v>0</v>
      </c>
      <c r="G47" s="18">
        <v>0</v>
      </c>
      <c r="H47" s="17" t="s">
        <v>18</v>
      </c>
      <c r="I47" s="19" t="s">
        <v>197</v>
      </c>
      <c r="J47" s="18">
        <v>907044</v>
      </c>
      <c r="K47" s="18">
        <v>0</v>
      </c>
      <c r="L47" s="18">
        <v>907044</v>
      </c>
      <c r="M47" s="18">
        <v>0</v>
      </c>
    </row>
    <row r="48" spans="1:13" x14ac:dyDescent="0.2">
      <c r="A48" s="17" t="s">
        <v>18</v>
      </c>
      <c r="B48" s="19" t="s">
        <v>182</v>
      </c>
      <c r="C48" s="18">
        <v>0</v>
      </c>
      <c r="D48" s="18">
        <v>1557366</v>
      </c>
      <c r="E48" s="18">
        <v>75674</v>
      </c>
      <c r="F48" s="18">
        <v>1481692</v>
      </c>
      <c r="G48" s="18">
        <v>289354</v>
      </c>
      <c r="H48" s="17" t="s">
        <v>18</v>
      </c>
      <c r="I48" s="19" t="s">
        <v>182</v>
      </c>
      <c r="J48" s="18">
        <v>0</v>
      </c>
      <c r="K48" s="18">
        <v>1557366</v>
      </c>
      <c r="L48" s="18">
        <v>0</v>
      </c>
      <c r="M48" s="18">
        <v>1557366</v>
      </c>
    </row>
    <row r="49" spans="1:13" x14ac:dyDescent="0.2">
      <c r="A49" s="17" t="s">
        <v>18</v>
      </c>
      <c r="B49" s="19" t="s">
        <v>26</v>
      </c>
      <c r="C49" s="18">
        <f>SUM(C47:C48)</f>
        <v>249395</v>
      </c>
      <c r="D49" s="18">
        <f>SUM(D47:D48)</f>
        <v>1557366</v>
      </c>
      <c r="E49" s="18">
        <f>SUM(E47:E48)</f>
        <v>325069</v>
      </c>
      <c r="F49" s="18">
        <f>SUM(F47:F48)</f>
        <v>1481692</v>
      </c>
      <c r="G49" s="18">
        <f>SUM(G47:G48)</f>
        <v>289354</v>
      </c>
      <c r="H49" s="17" t="s">
        <v>18</v>
      </c>
      <c r="I49" s="19" t="s">
        <v>25</v>
      </c>
      <c r="J49" s="18">
        <f>SUM(J47:J48)</f>
        <v>907044</v>
      </c>
      <c r="K49" s="18">
        <f>SUM(K47:K48)</f>
        <v>1557366</v>
      </c>
      <c r="L49" s="18">
        <f>SUM(L47:L48)</f>
        <v>907044</v>
      </c>
      <c r="M49" s="18">
        <f>SUM(M47:M48)</f>
        <v>1557366</v>
      </c>
    </row>
    <row r="51" spans="1:13" x14ac:dyDescent="0.2">
      <c r="A51" s="17" t="s">
        <v>18</v>
      </c>
      <c r="B51" s="19" t="s">
        <v>24</v>
      </c>
      <c r="C51" s="18">
        <f>C49</f>
        <v>249395</v>
      </c>
      <c r="D51" s="18">
        <f>D49</f>
        <v>1557366</v>
      </c>
      <c r="E51" s="18">
        <f>E49</f>
        <v>325069</v>
      </c>
      <c r="F51" s="18">
        <f>F49</f>
        <v>1481692</v>
      </c>
      <c r="G51" s="18">
        <f>G49</f>
        <v>289354</v>
      </c>
      <c r="H51" s="17" t="s">
        <v>18</v>
      </c>
      <c r="I51" s="19" t="s">
        <v>23</v>
      </c>
      <c r="J51" s="18">
        <f>J49</f>
        <v>907044</v>
      </c>
      <c r="K51" s="18">
        <f>K49</f>
        <v>1557366</v>
      </c>
      <c r="L51" s="18">
        <f>L49</f>
        <v>907044</v>
      </c>
      <c r="M51" s="18">
        <f>M49</f>
        <v>1557366</v>
      </c>
    </row>
    <row r="53" spans="1:13" x14ac:dyDescent="0.2">
      <c r="A53" s="17" t="s">
        <v>18</v>
      </c>
      <c r="B53" s="17" t="s">
        <v>18</v>
      </c>
      <c r="C53" s="17" t="s">
        <v>18</v>
      </c>
      <c r="D53" s="17" t="s">
        <v>18</v>
      </c>
      <c r="E53" s="17" t="s">
        <v>18</v>
      </c>
      <c r="F53" s="17" t="s">
        <v>18</v>
      </c>
      <c r="G53" s="17" t="s">
        <v>18</v>
      </c>
      <c r="H53" s="17" t="s">
        <v>18</v>
      </c>
      <c r="I53" s="17" t="s">
        <v>22</v>
      </c>
    </row>
    <row r="54" spans="1:13" x14ac:dyDescent="0.2">
      <c r="A54" s="17" t="s">
        <v>18</v>
      </c>
      <c r="B54" s="17" t="s">
        <v>18</v>
      </c>
      <c r="C54" s="17" t="s">
        <v>18</v>
      </c>
      <c r="D54" s="17" t="s">
        <v>18</v>
      </c>
      <c r="E54" s="17" t="s">
        <v>18</v>
      </c>
      <c r="F54" s="17" t="s">
        <v>18</v>
      </c>
      <c r="G54" s="17" t="s">
        <v>18</v>
      </c>
      <c r="H54" s="17" t="s">
        <v>18</v>
      </c>
      <c r="I54" s="17" t="s">
        <v>21</v>
      </c>
    </row>
    <row r="55" spans="1:13" x14ac:dyDescent="0.2">
      <c r="A55" s="17" t="s">
        <v>18</v>
      </c>
      <c r="B55" s="17" t="s">
        <v>18</v>
      </c>
      <c r="C55" s="17" t="s">
        <v>18</v>
      </c>
      <c r="D55" s="17" t="s">
        <v>18</v>
      </c>
      <c r="E55" s="17" t="s">
        <v>18</v>
      </c>
      <c r="F55" s="17" t="s">
        <v>18</v>
      </c>
      <c r="G55" s="17" t="s">
        <v>18</v>
      </c>
      <c r="H55" s="17" t="s">
        <v>18</v>
      </c>
      <c r="I55" s="19" t="s">
        <v>197</v>
      </c>
      <c r="J55" s="18">
        <v>659668</v>
      </c>
      <c r="K55" s="18">
        <v>247376</v>
      </c>
      <c r="L55" s="18">
        <v>907044</v>
      </c>
      <c r="M55" s="18">
        <v>0</v>
      </c>
    </row>
    <row r="56" spans="1:13" x14ac:dyDescent="0.2">
      <c r="A56" s="17" t="s">
        <v>18</v>
      </c>
      <c r="B56" s="17" t="s">
        <v>18</v>
      </c>
      <c r="C56" s="17" t="s">
        <v>18</v>
      </c>
      <c r="D56" s="17" t="s">
        <v>18</v>
      </c>
      <c r="E56" s="17" t="s">
        <v>18</v>
      </c>
      <c r="F56" s="17" t="s">
        <v>18</v>
      </c>
      <c r="G56" s="17" t="s">
        <v>18</v>
      </c>
      <c r="H56" s="17" t="s">
        <v>18</v>
      </c>
      <c r="I56" s="19" t="s">
        <v>182</v>
      </c>
      <c r="J56" s="18">
        <v>0</v>
      </c>
      <c r="K56" s="18">
        <v>77868</v>
      </c>
      <c r="L56" s="18">
        <v>0</v>
      </c>
      <c r="M56" s="18">
        <v>77868</v>
      </c>
    </row>
    <row r="57" spans="1:13" x14ac:dyDescent="0.2">
      <c r="A57" s="17" t="s">
        <v>18</v>
      </c>
      <c r="B57" s="17" t="s">
        <v>18</v>
      </c>
      <c r="C57" s="17" t="s">
        <v>18</v>
      </c>
      <c r="D57" s="17" t="s">
        <v>18</v>
      </c>
      <c r="E57" s="17" t="s">
        <v>18</v>
      </c>
      <c r="F57" s="17" t="s">
        <v>18</v>
      </c>
      <c r="G57" s="17" t="s">
        <v>18</v>
      </c>
      <c r="H57" s="17" t="s">
        <v>18</v>
      </c>
      <c r="I57" s="19" t="s">
        <v>20</v>
      </c>
      <c r="J57" s="18">
        <f>SUM(J55:J56)</f>
        <v>659668</v>
      </c>
      <c r="K57" s="18">
        <f>SUM(K55:K56)</f>
        <v>325244</v>
      </c>
      <c r="L57" s="18">
        <f>SUM(L55:L56)</f>
        <v>907044</v>
      </c>
      <c r="M57" s="18">
        <f>SUM(M55:M56)</f>
        <v>77868</v>
      </c>
    </row>
    <row r="59" spans="1:13" x14ac:dyDescent="0.2">
      <c r="A59" s="17" t="s">
        <v>18</v>
      </c>
      <c r="B59" s="17" t="s">
        <v>18</v>
      </c>
      <c r="C59" s="17" t="s">
        <v>18</v>
      </c>
      <c r="D59" s="17" t="s">
        <v>18</v>
      </c>
      <c r="E59" s="17" t="s">
        <v>18</v>
      </c>
      <c r="F59" s="17" t="s">
        <v>18</v>
      </c>
      <c r="G59" s="17" t="s">
        <v>18</v>
      </c>
      <c r="H59" s="17" t="s">
        <v>18</v>
      </c>
      <c r="I59" s="19" t="s">
        <v>19</v>
      </c>
      <c r="J59" s="18">
        <f>J57</f>
        <v>659668</v>
      </c>
      <c r="K59" s="18">
        <f>K57</f>
        <v>325244</v>
      </c>
      <c r="L59" s="18">
        <f>L57</f>
        <v>907044</v>
      </c>
      <c r="M59" s="18">
        <f>M57</f>
        <v>77868</v>
      </c>
    </row>
    <row r="60" spans="1:13" x14ac:dyDescent="0.2">
      <c r="A60" s="17" t="s">
        <v>18</v>
      </c>
      <c r="B60" s="17" t="s">
        <v>18</v>
      </c>
      <c r="C60" s="17" t="s">
        <v>18</v>
      </c>
      <c r="D60" s="17" t="s">
        <v>18</v>
      </c>
      <c r="E60" s="17" t="s">
        <v>18</v>
      </c>
      <c r="F60" s="17" t="s">
        <v>18</v>
      </c>
      <c r="G60" s="17" t="s">
        <v>18</v>
      </c>
      <c r="H60" s="17" t="s">
        <v>18</v>
      </c>
      <c r="I60" s="19" t="s">
        <v>181</v>
      </c>
      <c r="J60" s="18">
        <f>J51-J59</f>
        <v>247376</v>
      </c>
      <c r="K60" s="18">
        <f>K51-K59</f>
        <v>1232122</v>
      </c>
      <c r="L60" s="18">
        <f>L51-L59</f>
        <v>0</v>
      </c>
      <c r="M60" s="18">
        <f>M51-M59</f>
        <v>1479498</v>
      </c>
    </row>
    <row r="62" spans="1:13" ht="15" x14ac:dyDescent="0.25">
      <c r="A62" s="17" t="s">
        <v>18</v>
      </c>
      <c r="B62" s="23" t="s">
        <v>174</v>
      </c>
      <c r="C62" s="22" t="s">
        <v>31</v>
      </c>
      <c r="F62" s="22" t="s">
        <v>31</v>
      </c>
      <c r="G62" s="22" t="s">
        <v>32</v>
      </c>
      <c r="H62" s="17" t="s">
        <v>18</v>
      </c>
      <c r="I62" s="23" t="s">
        <v>174</v>
      </c>
      <c r="J62" s="22" t="s">
        <v>31</v>
      </c>
      <c r="M62" s="22" t="s">
        <v>31</v>
      </c>
    </row>
    <row r="63" spans="1:13" x14ac:dyDescent="0.2">
      <c r="A63" s="17" t="s">
        <v>18</v>
      </c>
      <c r="C63" s="20">
        <v>45108</v>
      </c>
      <c r="D63" s="21" t="s">
        <v>30</v>
      </c>
      <c r="E63" s="21" t="s">
        <v>29</v>
      </c>
      <c r="F63" s="20">
        <v>45473</v>
      </c>
      <c r="G63" s="20">
        <v>45473</v>
      </c>
      <c r="H63" s="17" t="s">
        <v>18</v>
      </c>
      <c r="J63" s="20">
        <v>45108</v>
      </c>
      <c r="K63" s="21" t="s">
        <v>30</v>
      </c>
      <c r="L63" s="21" t="s">
        <v>29</v>
      </c>
      <c r="M63" s="20">
        <v>45473</v>
      </c>
    </row>
    <row r="64" spans="1:13" x14ac:dyDescent="0.2">
      <c r="A64" s="17" t="s">
        <v>18</v>
      </c>
      <c r="B64" s="17" t="s">
        <v>28</v>
      </c>
      <c r="C64" s="17" t="s">
        <v>18</v>
      </c>
      <c r="D64" s="17" t="s">
        <v>18</v>
      </c>
      <c r="E64" s="17" t="s">
        <v>18</v>
      </c>
      <c r="F64" s="17" t="s">
        <v>18</v>
      </c>
      <c r="G64" s="17" t="s">
        <v>18</v>
      </c>
      <c r="H64" s="17" t="s">
        <v>18</v>
      </c>
      <c r="I64" s="17" t="s">
        <v>27</v>
      </c>
    </row>
    <row r="65" spans="1:13" x14ac:dyDescent="0.2">
      <c r="A65" s="17" t="s">
        <v>18</v>
      </c>
      <c r="B65" s="17" t="s">
        <v>21</v>
      </c>
      <c r="C65" s="17" t="s">
        <v>18</v>
      </c>
      <c r="D65" s="17" t="s">
        <v>18</v>
      </c>
      <c r="E65" s="17" t="s">
        <v>18</v>
      </c>
      <c r="F65" s="17" t="s">
        <v>18</v>
      </c>
      <c r="G65" s="17" t="s">
        <v>18</v>
      </c>
      <c r="H65" s="17" t="s">
        <v>18</v>
      </c>
      <c r="I65" s="17" t="s">
        <v>21</v>
      </c>
    </row>
    <row r="66" spans="1:13" x14ac:dyDescent="0.2">
      <c r="A66" s="17" t="s">
        <v>18</v>
      </c>
      <c r="B66" s="19" t="s">
        <v>180</v>
      </c>
      <c r="C66" s="18">
        <v>1538932</v>
      </c>
      <c r="D66" s="18">
        <v>0</v>
      </c>
      <c r="E66" s="18">
        <v>766043</v>
      </c>
      <c r="F66" s="18">
        <v>772889</v>
      </c>
      <c r="G66" s="18">
        <v>772889</v>
      </c>
      <c r="H66" s="17" t="s">
        <v>18</v>
      </c>
      <c r="I66" s="19" t="s">
        <v>180</v>
      </c>
      <c r="J66" s="18">
        <v>3052986</v>
      </c>
      <c r="K66" s="18">
        <v>0</v>
      </c>
      <c r="L66" s="18">
        <v>0</v>
      </c>
      <c r="M66" s="18">
        <v>3052986</v>
      </c>
    </row>
    <row r="67" spans="1:13" x14ac:dyDescent="0.2">
      <c r="A67" s="17" t="s">
        <v>18</v>
      </c>
      <c r="B67" s="19" t="s">
        <v>179</v>
      </c>
      <c r="C67" s="18">
        <v>553074</v>
      </c>
      <c r="D67" s="18">
        <v>0</v>
      </c>
      <c r="E67" s="18">
        <v>145687</v>
      </c>
      <c r="F67" s="18">
        <v>407387</v>
      </c>
      <c r="G67" s="18">
        <v>146989</v>
      </c>
      <c r="H67" s="17" t="s">
        <v>18</v>
      </c>
      <c r="I67" s="19" t="s">
        <v>179</v>
      </c>
      <c r="J67" s="18">
        <v>841212</v>
      </c>
      <c r="K67" s="18">
        <v>0</v>
      </c>
      <c r="L67" s="18">
        <v>0</v>
      </c>
      <c r="M67" s="18">
        <v>841212</v>
      </c>
    </row>
    <row r="68" spans="1:13" x14ac:dyDescent="0.2">
      <c r="A68" s="17" t="s">
        <v>18</v>
      </c>
      <c r="B68" s="19" t="s">
        <v>178</v>
      </c>
      <c r="C68" s="18">
        <v>972525</v>
      </c>
      <c r="D68" s="18">
        <v>0</v>
      </c>
      <c r="E68" s="18">
        <v>216860</v>
      </c>
      <c r="F68" s="18">
        <v>755665</v>
      </c>
      <c r="G68" s="18">
        <v>218798</v>
      </c>
      <c r="H68" s="17" t="s">
        <v>18</v>
      </c>
      <c r="I68" s="19" t="s">
        <v>178</v>
      </c>
      <c r="J68" s="18">
        <v>1366388</v>
      </c>
      <c r="K68" s="18">
        <v>0</v>
      </c>
      <c r="L68" s="18">
        <v>0</v>
      </c>
      <c r="M68" s="18">
        <v>1366388</v>
      </c>
    </row>
    <row r="69" spans="1:13" x14ac:dyDescent="0.2">
      <c r="A69" s="17" t="s">
        <v>18</v>
      </c>
      <c r="B69" s="19" t="s">
        <v>177</v>
      </c>
      <c r="C69" s="18">
        <v>539188</v>
      </c>
      <c r="D69" s="18">
        <v>0</v>
      </c>
      <c r="E69" s="18">
        <v>94285</v>
      </c>
      <c r="F69" s="18">
        <v>444903</v>
      </c>
      <c r="G69" s="18">
        <v>118043</v>
      </c>
      <c r="H69" s="17" t="s">
        <v>18</v>
      </c>
      <c r="I69" s="19" t="s">
        <v>177</v>
      </c>
      <c r="J69" s="18">
        <v>563269</v>
      </c>
      <c r="K69" s="18">
        <v>0</v>
      </c>
      <c r="L69" s="18">
        <v>0</v>
      </c>
      <c r="M69" s="18">
        <v>563269</v>
      </c>
    </row>
    <row r="70" spans="1:13" x14ac:dyDescent="0.2">
      <c r="A70" s="17" t="s">
        <v>18</v>
      </c>
      <c r="B70" s="19" t="s">
        <v>26</v>
      </c>
      <c r="C70" s="18">
        <f>SUM(C66:C69)</f>
        <v>3603719</v>
      </c>
      <c r="D70" s="18">
        <f>SUM(D66:D69)</f>
        <v>0</v>
      </c>
      <c r="E70" s="18">
        <f>SUM(E66:E69)</f>
        <v>1222875</v>
      </c>
      <c r="F70" s="18">
        <f>SUM(F66:F69)</f>
        <v>2380844</v>
      </c>
      <c r="G70" s="18">
        <f>SUM(G66:G69)</f>
        <v>1256719</v>
      </c>
      <c r="H70" s="17" t="s">
        <v>18</v>
      </c>
      <c r="I70" s="19" t="s">
        <v>25</v>
      </c>
      <c r="J70" s="18">
        <f>SUM(J66:J69)</f>
        <v>5823855</v>
      </c>
      <c r="K70" s="18">
        <f>SUM(K66:K69)</f>
        <v>0</v>
      </c>
      <c r="L70" s="18">
        <f>SUM(L66:L69)</f>
        <v>0</v>
      </c>
      <c r="M70" s="18">
        <f>SUM(M66:M69)</f>
        <v>5823855</v>
      </c>
    </row>
    <row r="72" spans="1:13" x14ac:dyDescent="0.2">
      <c r="A72" s="17" t="s">
        <v>18</v>
      </c>
      <c r="B72" s="19" t="s">
        <v>24</v>
      </c>
      <c r="C72" s="18">
        <f>C70</f>
        <v>3603719</v>
      </c>
      <c r="D72" s="18">
        <f>D70</f>
        <v>0</v>
      </c>
      <c r="E72" s="18">
        <f>E70</f>
        <v>1222875</v>
      </c>
      <c r="F72" s="18">
        <f>F70</f>
        <v>2380844</v>
      </c>
      <c r="G72" s="18">
        <f>G70</f>
        <v>1256719</v>
      </c>
      <c r="H72" s="17" t="s">
        <v>18</v>
      </c>
      <c r="I72" s="19" t="s">
        <v>23</v>
      </c>
      <c r="J72" s="18">
        <f>J70</f>
        <v>5823855</v>
      </c>
      <c r="K72" s="18">
        <f>K70</f>
        <v>0</v>
      </c>
      <c r="L72" s="18">
        <f>L70</f>
        <v>0</v>
      </c>
      <c r="M72" s="18">
        <f>M70</f>
        <v>5823855</v>
      </c>
    </row>
    <row r="74" spans="1:13" x14ac:dyDescent="0.2">
      <c r="A74" s="17" t="s">
        <v>18</v>
      </c>
      <c r="B74" s="17" t="s">
        <v>18</v>
      </c>
      <c r="C74" s="17" t="s">
        <v>18</v>
      </c>
      <c r="D74" s="17" t="s">
        <v>18</v>
      </c>
      <c r="E74" s="17" t="s">
        <v>18</v>
      </c>
      <c r="F74" s="17" t="s">
        <v>18</v>
      </c>
      <c r="G74" s="17" t="s">
        <v>18</v>
      </c>
      <c r="H74" s="17" t="s">
        <v>18</v>
      </c>
      <c r="I74" s="17" t="s">
        <v>22</v>
      </c>
    </row>
    <row r="75" spans="1:13" x14ac:dyDescent="0.2">
      <c r="A75" s="17" t="s">
        <v>18</v>
      </c>
      <c r="B75" s="17" t="s">
        <v>18</v>
      </c>
      <c r="C75" s="17" t="s">
        <v>18</v>
      </c>
      <c r="D75" s="17" t="s">
        <v>18</v>
      </c>
      <c r="E75" s="17" t="s">
        <v>18</v>
      </c>
      <c r="F75" s="17" t="s">
        <v>18</v>
      </c>
      <c r="G75" s="17" t="s">
        <v>18</v>
      </c>
      <c r="H75" s="17" t="s">
        <v>18</v>
      </c>
      <c r="I75" s="17" t="s">
        <v>21</v>
      </c>
    </row>
    <row r="76" spans="1:13" x14ac:dyDescent="0.2">
      <c r="A76" s="17" t="s">
        <v>18</v>
      </c>
      <c r="B76" s="17" t="s">
        <v>18</v>
      </c>
      <c r="C76" s="17" t="s">
        <v>18</v>
      </c>
      <c r="D76" s="17" t="s">
        <v>18</v>
      </c>
      <c r="E76" s="17" t="s">
        <v>18</v>
      </c>
      <c r="F76" s="17" t="s">
        <v>18</v>
      </c>
      <c r="G76" s="17" t="s">
        <v>18</v>
      </c>
      <c r="H76" s="17" t="s">
        <v>18</v>
      </c>
      <c r="I76" s="19" t="s">
        <v>180</v>
      </c>
      <c r="J76" s="18">
        <v>1526493</v>
      </c>
      <c r="K76" s="18">
        <v>763247</v>
      </c>
      <c r="L76" s="18">
        <v>0</v>
      </c>
      <c r="M76" s="18">
        <v>2289740</v>
      </c>
    </row>
    <row r="77" spans="1:13" x14ac:dyDescent="0.2">
      <c r="A77" s="17" t="s">
        <v>18</v>
      </c>
      <c r="B77" s="17" t="s">
        <v>18</v>
      </c>
      <c r="C77" s="17" t="s">
        <v>18</v>
      </c>
      <c r="D77" s="17" t="s">
        <v>18</v>
      </c>
      <c r="E77" s="17" t="s">
        <v>18</v>
      </c>
      <c r="F77" s="17" t="s">
        <v>18</v>
      </c>
      <c r="G77" s="17" t="s">
        <v>18</v>
      </c>
      <c r="H77" s="17" t="s">
        <v>18</v>
      </c>
      <c r="I77" s="19" t="s">
        <v>179</v>
      </c>
      <c r="J77" s="18">
        <v>292595</v>
      </c>
      <c r="K77" s="18">
        <v>146298</v>
      </c>
      <c r="L77" s="18">
        <v>0</v>
      </c>
      <c r="M77" s="18">
        <v>438893</v>
      </c>
    </row>
    <row r="78" spans="1:13" x14ac:dyDescent="0.2">
      <c r="A78" s="17" t="s">
        <v>18</v>
      </c>
      <c r="B78" s="17" t="s">
        <v>18</v>
      </c>
      <c r="C78" s="17" t="s">
        <v>18</v>
      </c>
      <c r="D78" s="17" t="s">
        <v>18</v>
      </c>
      <c r="E78" s="17" t="s">
        <v>18</v>
      </c>
      <c r="F78" s="17" t="s">
        <v>18</v>
      </c>
      <c r="G78" s="17" t="s">
        <v>18</v>
      </c>
      <c r="H78" s="17" t="s">
        <v>18</v>
      </c>
      <c r="I78" s="19" t="s">
        <v>178</v>
      </c>
      <c r="J78" s="18">
        <v>425887</v>
      </c>
      <c r="K78" s="18">
        <v>212944</v>
      </c>
      <c r="L78" s="18">
        <v>0</v>
      </c>
      <c r="M78" s="18">
        <v>638831</v>
      </c>
    </row>
    <row r="79" spans="1:13" x14ac:dyDescent="0.2">
      <c r="A79" s="17" t="s">
        <v>18</v>
      </c>
      <c r="B79" s="17" t="s">
        <v>18</v>
      </c>
      <c r="C79" s="17" t="s">
        <v>18</v>
      </c>
      <c r="D79" s="17" t="s">
        <v>18</v>
      </c>
      <c r="E79" s="17" t="s">
        <v>18</v>
      </c>
      <c r="F79" s="17" t="s">
        <v>18</v>
      </c>
      <c r="G79" s="17" t="s">
        <v>18</v>
      </c>
      <c r="H79" s="17" t="s">
        <v>18</v>
      </c>
      <c r="I79" s="19" t="s">
        <v>177</v>
      </c>
      <c r="J79" s="18">
        <v>46939</v>
      </c>
      <c r="K79" s="18">
        <v>112654</v>
      </c>
      <c r="L79" s="18">
        <v>0</v>
      </c>
      <c r="M79" s="18">
        <v>159593</v>
      </c>
    </row>
    <row r="80" spans="1:13" x14ac:dyDescent="0.2">
      <c r="A80" s="17" t="s">
        <v>18</v>
      </c>
      <c r="B80" s="17" t="s">
        <v>18</v>
      </c>
      <c r="C80" s="17" t="s">
        <v>18</v>
      </c>
      <c r="D80" s="17" t="s">
        <v>18</v>
      </c>
      <c r="E80" s="17" t="s">
        <v>18</v>
      </c>
      <c r="F80" s="17" t="s">
        <v>18</v>
      </c>
      <c r="G80" s="17" t="s">
        <v>18</v>
      </c>
      <c r="H80" s="17" t="s">
        <v>18</v>
      </c>
      <c r="I80" s="19" t="s">
        <v>20</v>
      </c>
      <c r="J80" s="18">
        <f>SUM(J76:J79)</f>
        <v>2291914</v>
      </c>
      <c r="K80" s="18">
        <f>SUM(K76:K79)</f>
        <v>1235143</v>
      </c>
      <c r="L80" s="18">
        <f>SUM(L76:L79)</f>
        <v>0</v>
      </c>
      <c r="M80" s="18">
        <f>SUM(M76:M79)</f>
        <v>3527057</v>
      </c>
    </row>
    <row r="82" spans="1:14" x14ac:dyDescent="0.2">
      <c r="A82" s="17" t="s">
        <v>18</v>
      </c>
      <c r="B82" s="17" t="s">
        <v>18</v>
      </c>
      <c r="C82" s="17" t="s">
        <v>18</v>
      </c>
      <c r="D82" s="17" t="s">
        <v>18</v>
      </c>
      <c r="E82" s="17" t="s">
        <v>18</v>
      </c>
      <c r="F82" s="17" t="s">
        <v>18</v>
      </c>
      <c r="G82" s="17" t="s">
        <v>18</v>
      </c>
      <c r="H82" s="17" t="s">
        <v>18</v>
      </c>
      <c r="I82" s="19" t="s">
        <v>19</v>
      </c>
      <c r="J82" s="18">
        <f>J80</f>
        <v>2291914</v>
      </c>
      <c r="K82" s="18">
        <f>K80</f>
        <v>1235143</v>
      </c>
      <c r="L82" s="18">
        <f>L80</f>
        <v>0</v>
      </c>
      <c r="M82" s="18">
        <f>M80</f>
        <v>3527057</v>
      </c>
    </row>
    <row r="83" spans="1:14" x14ac:dyDescent="0.2">
      <c r="A83" s="17" t="s">
        <v>18</v>
      </c>
      <c r="B83" s="17" t="s">
        <v>18</v>
      </c>
      <c r="C83" s="17" t="s">
        <v>18</v>
      </c>
      <c r="D83" s="17" t="s">
        <v>18</v>
      </c>
      <c r="E83" s="17" t="s">
        <v>18</v>
      </c>
      <c r="F83" s="17" t="s">
        <v>18</v>
      </c>
      <c r="G83" s="17" t="s">
        <v>18</v>
      </c>
      <c r="H83" s="17" t="s">
        <v>18</v>
      </c>
      <c r="I83" s="19" t="s">
        <v>176</v>
      </c>
      <c r="J83" s="18">
        <f>J72-J82</f>
        <v>3531941</v>
      </c>
      <c r="K83" s="18">
        <f>K72-K82</f>
        <v>-1235143</v>
      </c>
      <c r="L83" s="18">
        <f>L72-L82</f>
        <v>0</v>
      </c>
      <c r="M83" s="18">
        <f>M72-M82</f>
        <v>2296798</v>
      </c>
    </row>
    <row r="85" spans="1:14" ht="15" x14ac:dyDescent="0.25">
      <c r="A85" s="17" t="s">
        <v>18</v>
      </c>
      <c r="B85" s="23" t="s">
        <v>34</v>
      </c>
      <c r="C85" s="22" t="s">
        <v>31</v>
      </c>
      <c r="F85" s="22" t="s">
        <v>31</v>
      </c>
      <c r="G85" s="17" t="s">
        <v>18</v>
      </c>
      <c r="H85" s="17" t="s">
        <v>18</v>
      </c>
      <c r="I85" s="23" t="s">
        <v>34</v>
      </c>
      <c r="J85" s="22" t="s">
        <v>31</v>
      </c>
      <c r="M85" s="22" t="s">
        <v>31</v>
      </c>
      <c r="N85" s="22" t="s">
        <v>32</v>
      </c>
    </row>
    <row r="86" spans="1:14" x14ac:dyDescent="0.2">
      <c r="A86" s="17" t="s">
        <v>18</v>
      </c>
      <c r="C86" s="20">
        <v>45108</v>
      </c>
      <c r="D86" s="21" t="s">
        <v>30</v>
      </c>
      <c r="E86" s="21" t="s">
        <v>29</v>
      </c>
      <c r="F86" s="20">
        <v>45473</v>
      </c>
      <c r="G86" s="17" t="s">
        <v>18</v>
      </c>
      <c r="H86" s="17" t="s">
        <v>18</v>
      </c>
      <c r="J86" s="20">
        <v>45108</v>
      </c>
      <c r="K86" s="21" t="s">
        <v>30</v>
      </c>
      <c r="L86" s="21" t="s">
        <v>29</v>
      </c>
      <c r="M86" s="20">
        <v>45473</v>
      </c>
      <c r="N86" s="20">
        <v>45473</v>
      </c>
    </row>
    <row r="87" spans="1:14" x14ac:dyDescent="0.2">
      <c r="A87" s="17" t="s">
        <v>18</v>
      </c>
      <c r="B87" s="17" t="s">
        <v>173</v>
      </c>
      <c r="C87" s="17" t="s">
        <v>18</v>
      </c>
      <c r="D87" s="17" t="s">
        <v>18</v>
      </c>
      <c r="E87" s="17" t="s">
        <v>18</v>
      </c>
      <c r="F87" s="17" t="s">
        <v>18</v>
      </c>
      <c r="G87" s="17" t="s">
        <v>18</v>
      </c>
      <c r="H87" s="17" t="s">
        <v>18</v>
      </c>
      <c r="I87" s="17" t="s">
        <v>172</v>
      </c>
    </row>
    <row r="88" spans="1:14" x14ac:dyDescent="0.2">
      <c r="A88" s="17" t="s">
        <v>18</v>
      </c>
      <c r="B88" s="17" t="s">
        <v>21</v>
      </c>
      <c r="C88" s="17" t="s">
        <v>18</v>
      </c>
      <c r="D88" s="17" t="s">
        <v>18</v>
      </c>
      <c r="E88" s="17" t="s">
        <v>18</v>
      </c>
      <c r="F88" s="17" t="s">
        <v>18</v>
      </c>
      <c r="G88" s="17" t="s">
        <v>18</v>
      </c>
      <c r="H88" s="17" t="s">
        <v>18</v>
      </c>
      <c r="I88" s="17" t="s">
        <v>21</v>
      </c>
    </row>
    <row r="89" spans="1:14" x14ac:dyDescent="0.2">
      <c r="A89" s="17" t="s">
        <v>18</v>
      </c>
      <c r="B89" s="19" t="s">
        <v>175</v>
      </c>
      <c r="C89" s="18">
        <v>2051737</v>
      </c>
      <c r="D89" s="18">
        <v>0</v>
      </c>
      <c r="E89" s="18">
        <v>62038</v>
      </c>
      <c r="F89" s="18">
        <v>1989699</v>
      </c>
      <c r="G89" s="17" t="s">
        <v>18</v>
      </c>
      <c r="H89" s="17" t="s">
        <v>18</v>
      </c>
      <c r="I89" s="19" t="s">
        <v>175</v>
      </c>
      <c r="J89" s="18">
        <v>2080005</v>
      </c>
      <c r="K89" s="18">
        <v>0</v>
      </c>
      <c r="L89" s="18">
        <v>43503</v>
      </c>
      <c r="M89" s="18">
        <v>2036502</v>
      </c>
      <c r="N89" s="18">
        <v>44437</v>
      </c>
    </row>
    <row r="90" spans="1:14" x14ac:dyDescent="0.2">
      <c r="A90" s="17" t="s">
        <v>18</v>
      </c>
      <c r="B90" s="19" t="s">
        <v>170</v>
      </c>
      <c r="C90" s="18">
        <f>SUM(C89:C89)</f>
        <v>2051737</v>
      </c>
      <c r="D90" s="18">
        <f>SUM(D89:D89)</f>
        <v>0</v>
      </c>
      <c r="E90" s="18">
        <f>SUM(E89:E89)</f>
        <v>62038</v>
      </c>
      <c r="F90" s="18">
        <f>SUM(F89:F89)</f>
        <v>1989699</v>
      </c>
      <c r="G90" s="17" t="s">
        <v>18</v>
      </c>
      <c r="H90" s="17" t="s">
        <v>18</v>
      </c>
      <c r="I90" s="19" t="s">
        <v>169</v>
      </c>
      <c r="J90" s="18">
        <f>SUM(J89:J89)</f>
        <v>2080005</v>
      </c>
      <c r="K90" s="18">
        <f>SUM(K89:K89)</f>
        <v>0</v>
      </c>
      <c r="L90" s="18">
        <f>SUM(L89:L89)</f>
        <v>43503</v>
      </c>
      <c r="M90" s="18">
        <f>SUM(M89:M89)</f>
        <v>2036502</v>
      </c>
      <c r="N90" s="18">
        <f>SUM(N89:N89)</f>
        <v>44437</v>
      </c>
    </row>
    <row r="92" spans="1:14" x14ac:dyDescent="0.2">
      <c r="A92" s="17" t="s">
        <v>18</v>
      </c>
      <c r="B92" s="19" t="s">
        <v>168</v>
      </c>
      <c r="C92" s="18">
        <f>C90</f>
        <v>2051737</v>
      </c>
      <c r="D92" s="18">
        <f>D90</f>
        <v>0</v>
      </c>
      <c r="E92" s="18">
        <f>E90</f>
        <v>62038</v>
      </c>
      <c r="F92" s="18">
        <f>F90</f>
        <v>1989699</v>
      </c>
      <c r="G92" s="17" t="s">
        <v>18</v>
      </c>
      <c r="H92" s="17" t="s">
        <v>18</v>
      </c>
      <c r="I92" s="19" t="s">
        <v>167</v>
      </c>
      <c r="J92" s="18">
        <f>J90</f>
        <v>2080005</v>
      </c>
      <c r="K92" s="18">
        <f>K90</f>
        <v>0</v>
      </c>
      <c r="L92" s="18">
        <f>L90</f>
        <v>43503</v>
      </c>
      <c r="M92" s="18">
        <f>M90</f>
        <v>2036502</v>
      </c>
      <c r="N92" s="18">
        <f>N90</f>
        <v>44437</v>
      </c>
    </row>
    <row r="94" spans="1:14" ht="15" x14ac:dyDescent="0.25">
      <c r="A94" s="17" t="s">
        <v>18</v>
      </c>
      <c r="B94" s="23" t="s">
        <v>174</v>
      </c>
      <c r="C94" s="22" t="s">
        <v>31</v>
      </c>
      <c r="F94" s="22" t="s">
        <v>31</v>
      </c>
      <c r="G94" s="17" t="s">
        <v>18</v>
      </c>
      <c r="H94" s="17" t="s">
        <v>18</v>
      </c>
      <c r="I94" s="23" t="s">
        <v>174</v>
      </c>
      <c r="J94" s="22" t="s">
        <v>31</v>
      </c>
      <c r="M94" s="22" t="s">
        <v>31</v>
      </c>
      <c r="N94" s="22" t="s">
        <v>32</v>
      </c>
    </row>
    <row r="95" spans="1:14" x14ac:dyDescent="0.2">
      <c r="A95" s="17" t="s">
        <v>18</v>
      </c>
      <c r="C95" s="20">
        <v>45108</v>
      </c>
      <c r="D95" s="21" t="s">
        <v>30</v>
      </c>
      <c r="E95" s="21" t="s">
        <v>29</v>
      </c>
      <c r="F95" s="20">
        <v>45473</v>
      </c>
      <c r="G95" s="17" t="s">
        <v>18</v>
      </c>
      <c r="H95" s="17" t="s">
        <v>18</v>
      </c>
      <c r="J95" s="20">
        <v>45108</v>
      </c>
      <c r="K95" s="21" t="s">
        <v>30</v>
      </c>
      <c r="L95" s="21" t="s">
        <v>29</v>
      </c>
      <c r="M95" s="20">
        <v>45473</v>
      </c>
      <c r="N95" s="20">
        <v>45473</v>
      </c>
    </row>
    <row r="96" spans="1:14" x14ac:dyDescent="0.2">
      <c r="A96" s="17" t="s">
        <v>18</v>
      </c>
      <c r="B96" s="17" t="s">
        <v>173</v>
      </c>
      <c r="C96" s="17" t="s">
        <v>18</v>
      </c>
      <c r="D96" s="17" t="s">
        <v>18</v>
      </c>
      <c r="E96" s="17" t="s">
        <v>18</v>
      </c>
      <c r="F96" s="17" t="s">
        <v>18</v>
      </c>
      <c r="G96" s="17" t="s">
        <v>18</v>
      </c>
      <c r="H96" s="17" t="s">
        <v>18</v>
      </c>
      <c r="I96" s="17" t="s">
        <v>172</v>
      </c>
    </row>
    <row r="97" spans="1:14" x14ac:dyDescent="0.2">
      <c r="A97" s="17" t="s">
        <v>18</v>
      </c>
      <c r="B97" s="17" t="s">
        <v>21</v>
      </c>
      <c r="C97" s="17" t="s">
        <v>18</v>
      </c>
      <c r="D97" s="17" t="s">
        <v>18</v>
      </c>
      <c r="E97" s="17" t="s">
        <v>18</v>
      </c>
      <c r="F97" s="17" t="s">
        <v>18</v>
      </c>
      <c r="G97" s="17" t="s">
        <v>18</v>
      </c>
      <c r="H97" s="17" t="s">
        <v>18</v>
      </c>
      <c r="I97" s="17" t="s">
        <v>21</v>
      </c>
    </row>
    <row r="98" spans="1:14" x14ac:dyDescent="0.2">
      <c r="A98" s="17" t="s">
        <v>18</v>
      </c>
      <c r="B98" s="19" t="s">
        <v>171</v>
      </c>
      <c r="C98" s="18">
        <v>269845</v>
      </c>
      <c r="D98" s="18">
        <v>0</v>
      </c>
      <c r="E98" s="18">
        <v>98523</v>
      </c>
      <c r="F98" s="18">
        <v>171321</v>
      </c>
      <c r="G98" s="17" t="s">
        <v>18</v>
      </c>
      <c r="H98" s="17" t="s">
        <v>18</v>
      </c>
      <c r="I98" s="19" t="s">
        <v>171</v>
      </c>
      <c r="J98" s="18">
        <v>344064</v>
      </c>
      <c r="K98" s="18">
        <v>0</v>
      </c>
      <c r="L98" s="18">
        <v>128068</v>
      </c>
      <c r="M98" s="18">
        <v>215996</v>
      </c>
      <c r="N98" s="18">
        <v>129213</v>
      </c>
    </row>
    <row r="99" spans="1:14" x14ac:dyDescent="0.2">
      <c r="A99" s="17" t="s">
        <v>18</v>
      </c>
      <c r="B99" s="19" t="s">
        <v>170</v>
      </c>
      <c r="C99" s="18">
        <f>SUM(C98:C98)</f>
        <v>269845</v>
      </c>
      <c r="D99" s="18">
        <f>SUM(D98:D98)</f>
        <v>0</v>
      </c>
      <c r="E99" s="18">
        <f>SUM(E98:E98)</f>
        <v>98523</v>
      </c>
      <c r="F99" s="18">
        <f>SUM(F98:F98)</f>
        <v>171321</v>
      </c>
      <c r="G99" s="17" t="s">
        <v>18</v>
      </c>
      <c r="H99" s="17" t="s">
        <v>18</v>
      </c>
      <c r="I99" s="19" t="s">
        <v>169</v>
      </c>
      <c r="J99" s="18">
        <f>SUM(J98:J98)</f>
        <v>344064</v>
      </c>
      <c r="K99" s="18">
        <f>SUM(K98:K98)</f>
        <v>0</v>
      </c>
      <c r="L99" s="18">
        <f>SUM(L98:L98)</f>
        <v>128068</v>
      </c>
      <c r="M99" s="18">
        <f>SUM(M98:M98)</f>
        <v>215996</v>
      </c>
      <c r="N99" s="18">
        <f>SUM(N98:N98)</f>
        <v>129213</v>
      </c>
    </row>
    <row r="101" spans="1:14" x14ac:dyDescent="0.2">
      <c r="A101" s="17" t="s">
        <v>18</v>
      </c>
      <c r="B101" s="19" t="s">
        <v>168</v>
      </c>
      <c r="C101" s="18">
        <f>C99</f>
        <v>269845</v>
      </c>
      <c r="D101" s="18">
        <f>D99</f>
        <v>0</v>
      </c>
      <c r="E101" s="18">
        <f>E99</f>
        <v>98523</v>
      </c>
      <c r="F101" s="18">
        <f>F99</f>
        <v>171321</v>
      </c>
      <c r="G101" s="17" t="s">
        <v>18</v>
      </c>
      <c r="H101" s="17" t="s">
        <v>18</v>
      </c>
      <c r="I101" s="19" t="s">
        <v>167</v>
      </c>
      <c r="J101" s="18">
        <f>J99</f>
        <v>344064</v>
      </c>
      <c r="K101" s="18">
        <f>K99</f>
        <v>0</v>
      </c>
      <c r="L101" s="18">
        <f>L99</f>
        <v>128068</v>
      </c>
      <c r="M101" s="18">
        <f>M99</f>
        <v>215996</v>
      </c>
      <c r="N101" s="18">
        <f>N99</f>
        <v>129213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Instructions</vt:lpstr>
      <vt:lpstr>Reconciliation Template</vt:lpstr>
      <vt:lpstr>Reconciliation Example</vt:lpstr>
      <vt:lpstr>General Ledger Summary</vt:lpstr>
      <vt:lpstr>Lease - Fund (Rollforward)</vt:lpstr>
      <vt:lpstr>'Reconciliation Example'!Print_Area</vt:lpstr>
      <vt:lpstr>'Reconciliation Template'!Print_Area</vt:lpstr>
    </vt:vector>
  </TitlesOfParts>
  <Company>Brigham Young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jbw54</dc:creator>
  <cp:lastModifiedBy>Diaz, Kelly (OFM)</cp:lastModifiedBy>
  <cp:lastPrinted>2014-05-05T19:02:07Z</cp:lastPrinted>
  <dcterms:created xsi:type="dcterms:W3CDTF">2004-09-14T18:02:09Z</dcterms:created>
  <dcterms:modified xsi:type="dcterms:W3CDTF">2025-05-27T21:19:05Z</dcterms:modified>
</cp:coreProperties>
</file>