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"/>
    </mc:Choice>
  </mc:AlternateContent>
  <xr:revisionPtr revIDLastSave="0" documentId="13_ncr:1_{382D56CA-C4F4-4EF1-B5D9-86A51456292D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<sst xmlns="http://schemas.openxmlformats.org/spreadsheetml/2006/main" count="918" uniqueCount="163">
  <si>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</si>
  <si>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</si>
  <si>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</si>
  <si>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</si>
  <si>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</si>
  <si>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</si>
  <si>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</si>
  <si>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</si>
  <si>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</si>
  <si>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</si>
  <si>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</si>
  <si>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</si>
  <si>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</si>
  <si>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</si>
  <si>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</si>
  <si>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</si>
  <si>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</si>
  <si>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</si>
  <si>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</si>
  <si>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</si>
  <si>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</si>
  <si>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</si>
  <si>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</si>
  <si>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</si>
  <si>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</si>
  <si>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</si>
  <si>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</si>
  <si>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</si>
  <si>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</si>
  <si>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</si>
  <si>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</si>
  <si>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</si>
  <si>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</si>
  <si>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</si>
  <si>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</si>
  <si>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</si>
  <si>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</si>
  <si>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</si>
  <si>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</si>
  <si>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</si>
  <si>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</si>
  <si>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</si>
  <si>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</si>
  <si>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</si>
  <si>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</si>
  <si>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</si>
  <si>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</si>
  <si>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</si>
  <si>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</si>
  <si>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</si>
  <si>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</si>
  <si>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</si>
  <si>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</si>
  <si>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</si>
  <si>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</si>
  <si>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</si>
  <si>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</si>
  <si>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</si>
  <si>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</si>
  <si>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</si>
  <si>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</si>
  <si>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</si>
  <si>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</si>
  <si>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</si>
  <si>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</si>
  <si>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</si>
  <si>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</si>
  <si>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</si>
  <si>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</si>
  <si>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</si>
  <si>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</si>
  <si>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</si>
  <si>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</si>
  <si>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</si>
  <si>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</si>
  <si>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</si>
  <si>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</si>
  <si>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</si>
  <si>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</si>
  <si>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</si>
  <si>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</si>
  <si>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</si>
  <si>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</si>
  <si>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</si>
  <si>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</si>
  <si>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</si>
  <si>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</si>
  <si>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</si>
  <si>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</si>
  <si>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</si>
  <si>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</si>
  <si>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</si>
  <si>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</si>
  <si>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</si>
  <si>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</si>
  <si>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</si>
  <si>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</si>
  <si>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</si>
  <si>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</si>
  <si>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</si>
  <si>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</si>
  <si>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</si>
  <si>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</si>
  <si>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</si>
  <si>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</si>
  <si>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</si>
  <si>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</si>
  <si>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</si>
  <si>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</si>
  <si>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</si>
  <si>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</si>
  <si>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</si>
  <si>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</si>
  <si>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</si>
  <si>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</si>
  <si>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</si>
  <si>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</si>
  <si>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</si>
  <si>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</si>
  <si>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</si>
  <si>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</si>
  <si>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</si>
  <si>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</si>
  <si>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</si>
  <si>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</si>
  <si>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</si>
  <si>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</si>
  <si>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</si>
  <si>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</si>
  <si>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</si>
  <si>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</si>
  <si>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</si>
  <si>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</si>
  <si>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</si>
  <si>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</si>
  <si>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</si>
  <si>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</si>
  <si>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</si>
  <si>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</si>
  <si>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</si>
  <si>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</si>
  <si>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</si>
  <si>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</si>
  <si>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</si>
  <si>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</si>
  <si>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</si>
  <si>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</si>
  <si>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</si>
  <si>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</si>
  <si>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101 - Caseload Forecast Council</t>
  </si>
  <si>
    <t>Office</t>
  </si>
  <si>
    <t>A00386</t>
  </si>
  <si>
    <t>101</t>
  </si>
  <si>
    <t>CFC</t>
  </si>
  <si>
    <t>1110 Capitol Way S</t>
  </si>
  <si>
    <t>Thurston</t>
  </si>
  <si>
    <t>Office - General - 310</t>
  </si>
  <si>
    <t>OA 23-0042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</si>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</sst>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EB82A7D9-2198-4C98-A7AB-2970F2CB924D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29" sqref="D29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3974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147003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3974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yiuIbi4K1hkitHtctEDlPIFyFIuNQCcs0T2+26/VGLPysl0rBs/mIce4vPv+YRAFEaheFemSo1mzgcnpRqOQWg==" saltValue="59pzRY3L0La9rvphGtmgw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29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28515625" style="103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1.28515625" style="103" bestFit="1" customWidth="1"/>
    <col min="32" max="34" width="13.5703125" style="103" customWidth="1"/>
    <col min="35" max="35" width="13.5703125" style="103" bestFit="1" customWidth="1"/>
    <col min="36" max="39" width="9.140625" style="103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101 - Caseload Forecast Council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45" t="s">
        <v>4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107" t="s">
        <v>8</v>
      </c>
      <c r="AB5" s="233" t="s">
        <v>9</v>
      </c>
      <c r="AC5" s="233"/>
      <c r="AD5" s="233"/>
      <c r="AE5" s="107" t="s">
        <v>10</v>
      </c>
      <c r="AF5" s="233" t="s">
        <v>11</v>
      </c>
      <c r="AG5" s="233"/>
      <c r="AH5" s="233"/>
      <c r="AI5" s="107" t="s">
        <v>8</v>
      </c>
      <c r="AJ5" s="233" t="s">
        <v>9</v>
      </c>
      <c r="AK5" s="233"/>
      <c r="AL5" s="233"/>
      <c r="AM5" s="107" t="s">
        <v>10</v>
      </c>
      <c r="AN5" s="233" t="s">
        <v>11</v>
      </c>
      <c r="AO5" s="233"/>
      <c r="AP5" s="233"/>
      <c r="AQ5" s="107" t="s">
        <v>8</v>
      </c>
      <c r="AR5" s="233" t="s">
        <v>9</v>
      </c>
      <c r="AS5" s="233"/>
      <c r="AT5" s="233"/>
      <c r="AU5" s="107" t="s">
        <v>10</v>
      </c>
      <c r="AV5" s="233" t="s">
        <v>11</v>
      </c>
      <c r="AW5" s="233"/>
      <c r="AX5" s="233"/>
      <c r="AY5" s="107" t="s">
        <v>8</v>
      </c>
      <c r="AZ5" s="233" t="s">
        <v>9</v>
      </c>
      <c r="BA5" s="233"/>
      <c r="BB5" s="233"/>
      <c r="BC5" s="107" t="s">
        <v>10</v>
      </c>
      <c r="BD5" s="233" t="s">
        <v>11</v>
      </c>
      <c r="BE5" s="233"/>
      <c r="BF5" s="233"/>
      <c r="BG5" s="107" t="s">
        <v>8</v>
      </c>
      <c r="BH5" s="233" t="s">
        <v>9</v>
      </c>
      <c r="BI5" s="233"/>
      <c r="BJ5" s="233"/>
      <c r="BK5" s="107" t="s">
        <v>10</v>
      </c>
      <c r="BL5" s="229"/>
      <c r="BM5" s="230"/>
      <c r="BN5" s="231"/>
    </row>
    <row r="6" spans="1:66" s="110" customFormat="1" ht="14.45" customHeight="1" x14ac:dyDescent="0.25">
      <c r="A6" s="235" t="s">
        <v>12</v>
      </c>
      <c r="B6" s="235" t="s">
        <v>13</v>
      </c>
      <c r="C6" s="235" t="s">
        <v>14</v>
      </c>
      <c r="D6" s="235" t="s">
        <v>15</v>
      </c>
      <c r="E6" s="235" t="s">
        <v>16</v>
      </c>
      <c r="F6" s="235" t="s">
        <v>17</v>
      </c>
      <c r="G6" s="235" t="s">
        <v>18</v>
      </c>
      <c r="H6" s="235" t="s">
        <v>19</v>
      </c>
      <c r="I6" s="236" t="s">
        <v>20</v>
      </c>
      <c r="J6" s="236" t="s">
        <v>21</v>
      </c>
      <c r="K6" s="235" t="s">
        <v>22</v>
      </c>
      <c r="L6" s="235" t="s">
        <v>23</v>
      </c>
      <c r="M6" s="235" t="s">
        <v>24</v>
      </c>
      <c r="N6" s="237" t="s">
        <v>160</v>
      </c>
      <c r="O6" s="235" t="s">
        <v>25</v>
      </c>
      <c r="P6" s="235" t="s">
        <v>26</v>
      </c>
      <c r="Q6" s="235" t="s">
        <v>27</v>
      </c>
      <c r="R6" s="108"/>
      <c r="S6" s="220" t="s">
        <v>28</v>
      </c>
      <c r="T6" s="221"/>
      <c r="U6" s="222"/>
      <c r="V6" s="225"/>
      <c r="W6" s="226"/>
      <c r="X6" s="220" t="s">
        <v>29</v>
      </c>
      <c r="Y6" s="221"/>
      <c r="Z6" s="221"/>
      <c r="AA6" s="221"/>
      <c r="AB6" s="221"/>
      <c r="AC6" s="221"/>
      <c r="AD6" s="221"/>
      <c r="AE6" s="222"/>
      <c r="AF6" s="220" t="s">
        <v>30</v>
      </c>
      <c r="AG6" s="221"/>
      <c r="AH6" s="221"/>
      <c r="AI6" s="221"/>
      <c r="AJ6" s="221"/>
      <c r="AK6" s="221"/>
      <c r="AL6" s="221"/>
      <c r="AM6" s="222"/>
      <c r="AN6" s="220" t="s">
        <v>31</v>
      </c>
      <c r="AO6" s="221"/>
      <c r="AP6" s="221"/>
      <c r="AQ6" s="221"/>
      <c r="AR6" s="221"/>
      <c r="AS6" s="221"/>
      <c r="AT6" s="221"/>
      <c r="AU6" s="222"/>
      <c r="AV6" s="220" t="s">
        <v>32</v>
      </c>
      <c r="AW6" s="221"/>
      <c r="AX6" s="221"/>
      <c r="AY6" s="221"/>
      <c r="AZ6" s="221"/>
      <c r="BA6" s="221"/>
      <c r="BB6" s="221"/>
      <c r="BC6" s="222"/>
      <c r="BD6" s="220" t="s">
        <v>33</v>
      </c>
      <c r="BE6" s="221"/>
      <c r="BF6" s="221"/>
      <c r="BG6" s="221"/>
      <c r="BH6" s="221"/>
      <c r="BI6" s="221"/>
      <c r="BJ6" s="221"/>
      <c r="BK6" s="222"/>
      <c r="BL6" s="109"/>
      <c r="BM6" s="109"/>
      <c r="BN6" s="109"/>
    </row>
    <row r="7" spans="1:66" s="114" customFormat="1" ht="75" x14ac:dyDescent="0.25">
      <c r="A7" s="235"/>
      <c r="B7" s="235"/>
      <c r="C7" s="235"/>
      <c r="D7" s="235"/>
      <c r="E7" s="235"/>
      <c r="F7" s="235"/>
      <c r="G7" s="235"/>
      <c r="H7" s="235"/>
      <c r="I7" s="236"/>
      <c r="J7" s="236"/>
      <c r="K7" s="235"/>
      <c r="L7" s="235"/>
      <c r="M7" s="235"/>
      <c r="N7" s="237"/>
      <c r="O7" s="235"/>
      <c r="P7" s="235"/>
      <c r="Q7" s="235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1" customFormat="1" x14ac:dyDescent="0.25">
      <c r="A8" s="146"/>
      <c r="B8" s="146"/>
      <c r="C8" s="146"/>
      <c r="D8" s="147"/>
      <c r="E8" s="146"/>
      <c r="F8" s="146"/>
      <c r="G8" s="146"/>
      <c r="H8" s="146"/>
      <c r="I8" s="148"/>
      <c r="J8" s="146"/>
      <c r="K8" s="146"/>
      <c r="L8" s="149"/>
      <c r="M8" s="149"/>
      <c r="N8" s="147"/>
      <c r="O8" s="150"/>
      <c r="P8" s="146"/>
      <c r="Q8" s="151"/>
      <c r="R8" s="116"/>
      <c r="S8" s="117"/>
      <c r="T8" s="117"/>
      <c r="U8" s="117"/>
      <c r="V8" s="116"/>
      <c r="W8" s="116"/>
      <c r="X8" s="118"/>
      <c r="Y8" s="118"/>
      <c r="Z8" s="119">
        <f>X8+Y8</f>
        <v>0</v>
      </c>
      <c r="AA8" s="118"/>
      <c r="AB8" s="118"/>
      <c r="AC8" s="118"/>
      <c r="AD8" s="118"/>
      <c r="AE8" s="118"/>
      <c r="AF8" s="118"/>
      <c r="AG8" s="118"/>
      <c r="AH8" s="119">
        <f t="shared" ref="AH8" si="0">AF8+AG8</f>
        <v>0</v>
      </c>
      <c r="AI8" s="118"/>
      <c r="AJ8" s="118"/>
      <c r="AK8" s="118"/>
      <c r="AL8" s="118"/>
      <c r="AM8" s="118"/>
      <c r="AN8" s="118"/>
      <c r="AO8" s="118"/>
      <c r="AP8" s="119">
        <f t="shared" ref="AP8" si="1">AN8+AO8</f>
        <v>0</v>
      </c>
      <c r="AQ8" s="118"/>
      <c r="AR8" s="118"/>
      <c r="AS8" s="118"/>
      <c r="AT8" s="118"/>
      <c r="AU8" s="118"/>
      <c r="AV8" s="118"/>
      <c r="AW8" s="118"/>
      <c r="AX8" s="119">
        <f t="shared" ref="AX8" si="2">AV8+AW8</f>
        <v>0</v>
      </c>
      <c r="AY8" s="118"/>
      <c r="AZ8" s="118"/>
      <c r="BA8" s="118"/>
      <c r="BB8" s="118"/>
      <c r="BC8" s="118"/>
      <c r="BD8" s="118"/>
      <c r="BE8" s="118"/>
      <c r="BF8" s="119">
        <f t="shared" ref="BF8" si="3">BD8+BE8</f>
        <v>0</v>
      </c>
      <c r="BG8" s="118"/>
      <c r="BH8" s="118"/>
      <c r="BI8" s="118"/>
      <c r="BJ8" s="118"/>
      <c r="BK8" s="118"/>
      <c r="BL8" s="120"/>
      <c r="BM8" s="120"/>
      <c r="BN8" s="120"/>
    </row>
    <row r="9" spans="1:66" s="121" customFormat="1" x14ac:dyDescent="0.2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5"/>
      <c r="L9" s="5"/>
      <c r="M9" s="5"/>
      <c r="N9" s="5"/>
      <c r="O9" s="155">
        <f>SUM(O8:O8)</f>
        <v>0</v>
      </c>
      <c r="P9" s="156"/>
      <c r="Q9" s="155">
        <f>SUM(Q8:Q8)</f>
        <v>0</v>
      </c>
      <c r="R9" s="126"/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6" x14ac:dyDescent="0.25">
      <c r="A11" s="131"/>
      <c r="B11" s="131"/>
      <c r="C11" s="131"/>
      <c r="D11" s="123"/>
      <c r="E11" s="128"/>
      <c r="F11" s="128"/>
      <c r="G11" s="128"/>
      <c r="H11" s="128"/>
      <c r="I11" s="129"/>
      <c r="J11" s="130"/>
    </row>
    <row r="12" spans="1:66" x14ac:dyDescent="0.25">
      <c r="A12" s="223" t="s">
        <v>55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32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 t="s">
        <v>55</v>
      </c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 t="s">
        <v>55</v>
      </c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</row>
    <row r="13" spans="1:66" s="102" customFormat="1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5" t="s">
        <v>4</v>
      </c>
      <c r="R13" s="105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107" t="s">
        <v>8</v>
      </c>
      <c r="AB13" s="233" t="s">
        <v>9</v>
      </c>
      <c r="AC13" s="233"/>
      <c r="AD13" s="233"/>
      <c r="AE13" s="107" t="s">
        <v>10</v>
      </c>
      <c r="AF13" s="233" t="s">
        <v>11</v>
      </c>
      <c r="AG13" s="233"/>
      <c r="AH13" s="233"/>
      <c r="AI13" s="107" t="s">
        <v>8</v>
      </c>
      <c r="AJ13" s="233" t="s">
        <v>9</v>
      </c>
      <c r="AK13" s="233"/>
      <c r="AL13" s="233"/>
      <c r="AM13" s="107" t="s">
        <v>10</v>
      </c>
      <c r="AN13" s="233" t="s">
        <v>11</v>
      </c>
      <c r="AO13" s="233"/>
      <c r="AP13" s="233"/>
      <c r="AQ13" s="107" t="s">
        <v>8</v>
      </c>
      <c r="AR13" s="233" t="s">
        <v>9</v>
      </c>
      <c r="AS13" s="233"/>
      <c r="AT13" s="233"/>
      <c r="AU13" s="107" t="s">
        <v>10</v>
      </c>
      <c r="AV13" s="233" t="s">
        <v>11</v>
      </c>
      <c r="AW13" s="233"/>
      <c r="AX13" s="233"/>
      <c r="AY13" s="107" t="s">
        <v>8</v>
      </c>
      <c r="AZ13" s="233" t="s">
        <v>9</v>
      </c>
      <c r="BA13" s="233"/>
      <c r="BB13" s="233"/>
      <c r="BC13" s="107" t="s">
        <v>10</v>
      </c>
      <c r="BD13" s="233" t="s">
        <v>11</v>
      </c>
      <c r="BE13" s="233"/>
      <c r="BF13" s="233"/>
      <c r="BG13" s="107" t="s">
        <v>8</v>
      </c>
      <c r="BH13" s="233" t="s">
        <v>9</v>
      </c>
      <c r="BI13" s="233"/>
      <c r="BJ13" s="233"/>
      <c r="BK13" s="107" t="s">
        <v>10</v>
      </c>
      <c r="BL13" s="229"/>
      <c r="BM13" s="230"/>
      <c r="BN13" s="231"/>
    </row>
    <row r="14" spans="1:66" s="110" customFormat="1" ht="14.45" customHeight="1" x14ac:dyDescent="0.25">
      <c r="A14" s="224" t="s">
        <v>12</v>
      </c>
      <c r="B14" s="224" t="s">
        <v>13</v>
      </c>
      <c r="C14" s="224" t="s">
        <v>14</v>
      </c>
      <c r="D14" s="224" t="s">
        <v>15</v>
      </c>
      <c r="E14" s="224" t="s">
        <v>16</v>
      </c>
      <c r="F14" s="224" t="s">
        <v>17</v>
      </c>
      <c r="G14" s="224" t="s">
        <v>18</v>
      </c>
      <c r="H14" s="224" t="s">
        <v>19</v>
      </c>
      <c r="I14" s="228" t="s">
        <v>20</v>
      </c>
      <c r="J14" s="228" t="s">
        <v>21</v>
      </c>
      <c r="K14" s="224" t="s">
        <v>22</v>
      </c>
      <c r="L14" s="224" t="s">
        <v>23</v>
      </c>
      <c r="M14" s="224" t="s">
        <v>24</v>
      </c>
      <c r="N14" s="227" t="s">
        <v>160</v>
      </c>
      <c r="O14" s="224" t="s">
        <v>25</v>
      </c>
      <c r="P14" s="224" t="s">
        <v>26</v>
      </c>
      <c r="Q14" s="224" t="s">
        <v>57</v>
      </c>
      <c r="R14" s="133"/>
      <c r="S14" s="220" t="s">
        <v>28</v>
      </c>
      <c r="T14" s="221"/>
      <c r="U14" s="222"/>
      <c r="V14" s="225"/>
      <c r="W14" s="226"/>
      <c r="X14" s="220" t="s">
        <v>29</v>
      </c>
      <c r="Y14" s="221"/>
      <c r="Z14" s="221"/>
      <c r="AA14" s="221"/>
      <c r="AB14" s="221"/>
      <c r="AC14" s="221"/>
      <c r="AD14" s="221"/>
      <c r="AE14" s="222"/>
      <c r="AF14" s="220" t="s">
        <v>30</v>
      </c>
      <c r="AG14" s="221"/>
      <c r="AH14" s="221"/>
      <c r="AI14" s="221"/>
      <c r="AJ14" s="221"/>
      <c r="AK14" s="221"/>
      <c r="AL14" s="221"/>
      <c r="AM14" s="222"/>
      <c r="AN14" s="220" t="s">
        <v>31</v>
      </c>
      <c r="AO14" s="221"/>
      <c r="AP14" s="221"/>
      <c r="AQ14" s="221"/>
      <c r="AR14" s="221"/>
      <c r="AS14" s="221"/>
      <c r="AT14" s="221"/>
      <c r="AU14" s="222"/>
      <c r="AV14" s="220" t="s">
        <v>32</v>
      </c>
      <c r="AW14" s="221"/>
      <c r="AX14" s="221"/>
      <c r="AY14" s="221"/>
      <c r="AZ14" s="221"/>
      <c r="BA14" s="221"/>
      <c r="BB14" s="221"/>
      <c r="BC14" s="222"/>
      <c r="BD14" s="220" t="s">
        <v>33</v>
      </c>
      <c r="BE14" s="221"/>
      <c r="BF14" s="221"/>
      <c r="BG14" s="221"/>
      <c r="BH14" s="221"/>
      <c r="BI14" s="221"/>
      <c r="BJ14" s="221"/>
      <c r="BK14" s="222"/>
      <c r="BL14" s="109"/>
      <c r="BM14" s="109"/>
      <c r="BN14" s="109"/>
    </row>
    <row r="15" spans="1:66" s="114" customFormat="1" ht="75" x14ac:dyDescent="0.25">
      <c r="A15" s="224"/>
      <c r="B15" s="224"/>
      <c r="C15" s="224"/>
      <c r="D15" s="224"/>
      <c r="E15" s="224"/>
      <c r="F15" s="224"/>
      <c r="G15" s="224"/>
      <c r="H15" s="224"/>
      <c r="I15" s="228"/>
      <c r="J15" s="228"/>
      <c r="K15" s="224"/>
      <c r="L15" s="224"/>
      <c r="M15" s="224"/>
      <c r="N15" s="227"/>
      <c r="O15" s="224"/>
      <c r="P15" s="224"/>
      <c r="Q15" s="224"/>
      <c r="R15" s="134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3" t="s">
        <v>46</v>
      </c>
      <c r="BM15" s="113" t="s">
        <v>47</v>
      </c>
      <c r="BN15" s="113" t="s">
        <v>48</v>
      </c>
    </row>
    <row r="16" spans="1:66" s="121" customFormat="1" x14ac:dyDescent="0.25">
      <c r="A16" s="135"/>
      <c r="B16" s="136" t="s">
        <v>152</v>
      </c>
      <c r="C16" s="136" t="s">
        <v>153</v>
      </c>
      <c r="D16" s="136" t="s">
        <v>158</v>
      </c>
      <c r="E16" s="135"/>
      <c r="F16" s="135"/>
      <c r="G16" s="135"/>
      <c r="H16" s="135"/>
      <c r="I16" s="137"/>
      <c r="J16" s="138"/>
      <c r="K16" s="120"/>
      <c r="L16" s="120"/>
      <c r="M16" s="120"/>
      <c r="N16" s="120"/>
      <c r="O16" s="120"/>
      <c r="P16" s="120"/>
      <c r="Q16" s="118"/>
      <c r="R16" s="120"/>
      <c r="S16" s="118"/>
      <c r="T16" s="118"/>
      <c r="U16" s="118"/>
      <c r="V16" s="116"/>
      <c r="W16" s="120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9">
        <f>AN16+AO16</f>
        <v>0</v>
      </c>
      <c r="AQ16" s="118"/>
      <c r="AR16" s="118"/>
      <c r="AS16" s="118"/>
      <c r="AT16" s="118"/>
      <c r="AU16" s="118"/>
      <c r="AV16" s="118"/>
      <c r="AW16" s="118"/>
      <c r="AX16" s="119">
        <f>AV16+AW16</f>
        <v>0</v>
      </c>
      <c r="AY16" s="118"/>
      <c r="AZ16" s="118"/>
      <c r="BA16" s="118"/>
      <c r="BB16" s="118"/>
      <c r="BC16" s="118"/>
      <c r="BD16" s="118"/>
      <c r="BE16" s="118"/>
      <c r="BF16" s="119">
        <f>BD16+BE16</f>
        <v>0</v>
      </c>
      <c r="BG16" s="118"/>
      <c r="BH16" s="118"/>
      <c r="BI16" s="118"/>
      <c r="BJ16" s="118"/>
      <c r="BK16" s="118"/>
      <c r="BL16" s="120"/>
      <c r="BM16" s="120"/>
      <c r="BN16" s="120"/>
    </row>
    <row r="17" spans="1:66" s="121" customFormat="1" x14ac:dyDescent="0.25">
      <c r="A17" s="135"/>
      <c r="B17" s="136" t="s">
        <v>152</v>
      </c>
      <c r="C17" s="136" t="s">
        <v>153</v>
      </c>
      <c r="D17" s="136" t="s">
        <v>158</v>
      </c>
      <c r="E17" s="135"/>
      <c r="F17" s="135"/>
      <c r="G17" s="135"/>
      <c r="H17" s="135"/>
      <c r="I17" s="137"/>
      <c r="J17" s="138"/>
      <c r="K17" s="120"/>
      <c r="L17" s="120"/>
      <c r="M17" s="120"/>
      <c r="N17" s="120"/>
      <c r="O17" s="120"/>
      <c r="P17" s="120"/>
      <c r="Q17" s="118"/>
      <c r="R17" s="120"/>
      <c r="S17" s="118"/>
      <c r="T17" s="118"/>
      <c r="U17" s="118"/>
      <c r="V17" s="116"/>
      <c r="W17" s="120"/>
      <c r="X17" s="118"/>
      <c r="Y17" s="118"/>
      <c r="Z17" s="119">
        <f t="shared" ref="Z17:Z29" si="5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6">AF17+AG17</f>
        <v>0</v>
      </c>
      <c r="AI17" s="118"/>
      <c r="AJ17" s="118"/>
      <c r="AK17" s="118"/>
      <c r="AL17" s="118"/>
      <c r="AM17" s="118"/>
      <c r="AN17" s="118"/>
      <c r="AO17" s="118"/>
      <c r="AP17" s="119">
        <f t="shared" ref="AP17:AP29" si="7">AN17+AO17</f>
        <v>0</v>
      </c>
      <c r="AQ17" s="118"/>
      <c r="AR17" s="118"/>
      <c r="AS17" s="118"/>
      <c r="AT17" s="118"/>
      <c r="AU17" s="118"/>
      <c r="AV17" s="118"/>
      <c r="AW17" s="118"/>
      <c r="AX17" s="119">
        <f t="shared" ref="AX17:AX29" si="8">AV17+AW17</f>
        <v>0</v>
      </c>
      <c r="AY17" s="118"/>
      <c r="AZ17" s="118"/>
      <c r="BA17" s="118"/>
      <c r="BB17" s="118"/>
      <c r="BC17" s="118"/>
      <c r="BD17" s="118"/>
      <c r="BE17" s="118"/>
      <c r="BF17" s="119">
        <f t="shared" ref="BF17:BF29" si="9">BD17+BE17</f>
        <v>0</v>
      </c>
      <c r="BG17" s="118"/>
      <c r="BH17" s="118"/>
      <c r="BI17" s="118"/>
      <c r="BJ17" s="118"/>
      <c r="BK17" s="118"/>
      <c r="BL17" s="120"/>
      <c r="BM17" s="120"/>
      <c r="BN17" s="120"/>
    </row>
    <row r="18" spans="1:66" s="121" customFormat="1" x14ac:dyDescent="0.25">
      <c r="A18" s="135"/>
      <c r="B18" s="136" t="s">
        <v>152</v>
      </c>
      <c r="C18" s="136" t="s">
        <v>153</v>
      </c>
      <c r="D18" s="136" t="s">
        <v>158</v>
      </c>
      <c r="E18" s="135"/>
      <c r="F18" s="135"/>
      <c r="G18" s="135"/>
      <c r="H18" s="135"/>
      <c r="I18" s="137"/>
      <c r="J18" s="138"/>
      <c r="K18" s="120"/>
      <c r="L18" s="120"/>
      <c r="M18" s="120"/>
      <c r="N18" s="120"/>
      <c r="O18" s="120"/>
      <c r="P18" s="120"/>
      <c r="Q18" s="118"/>
      <c r="R18" s="120"/>
      <c r="S18" s="118"/>
      <c r="T18" s="118"/>
      <c r="U18" s="118"/>
      <c r="V18" s="116"/>
      <c r="W18" s="120"/>
      <c r="X18" s="118"/>
      <c r="Y18" s="118"/>
      <c r="Z18" s="119">
        <f t="shared" si="5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6"/>
        <v>0</v>
      </c>
      <c r="AI18" s="118"/>
      <c r="AJ18" s="118"/>
      <c r="AK18" s="118"/>
      <c r="AL18" s="118"/>
      <c r="AM18" s="118"/>
      <c r="AN18" s="118"/>
      <c r="AO18" s="118"/>
      <c r="AP18" s="119">
        <f t="shared" si="7"/>
        <v>0</v>
      </c>
      <c r="AQ18" s="118"/>
      <c r="AR18" s="118"/>
      <c r="AS18" s="118"/>
      <c r="AT18" s="118"/>
      <c r="AU18" s="118"/>
      <c r="AV18" s="118"/>
      <c r="AW18" s="118"/>
      <c r="AX18" s="119">
        <f t="shared" si="8"/>
        <v>0</v>
      </c>
      <c r="AY18" s="118"/>
      <c r="AZ18" s="118"/>
      <c r="BA18" s="118"/>
      <c r="BB18" s="118"/>
      <c r="BC18" s="118"/>
      <c r="BD18" s="118"/>
      <c r="BE18" s="118"/>
      <c r="BF18" s="119">
        <f t="shared" si="9"/>
        <v>0</v>
      </c>
      <c r="BG18" s="118"/>
      <c r="BH18" s="118"/>
      <c r="BI18" s="118"/>
      <c r="BJ18" s="118"/>
      <c r="BK18" s="118"/>
      <c r="BL18" s="120"/>
      <c r="BM18" s="120"/>
      <c r="BN18" s="120"/>
    </row>
    <row r="19" spans="1:66" s="121" customFormat="1" x14ac:dyDescent="0.25">
      <c r="A19" s="135"/>
      <c r="B19" s="136" t="s">
        <v>152</v>
      </c>
      <c r="C19" s="136" t="s">
        <v>153</v>
      </c>
      <c r="D19" s="136" t="s">
        <v>158</v>
      </c>
      <c r="E19" s="135"/>
      <c r="F19" s="135"/>
      <c r="G19" s="135"/>
      <c r="H19" s="135"/>
      <c r="I19" s="137"/>
      <c r="J19" s="138"/>
      <c r="K19" s="120"/>
      <c r="L19" s="120"/>
      <c r="M19" s="120"/>
      <c r="N19" s="120"/>
      <c r="O19" s="120"/>
      <c r="P19" s="120"/>
      <c r="Q19" s="118"/>
      <c r="R19" s="120"/>
      <c r="S19" s="118"/>
      <c r="T19" s="118"/>
      <c r="U19" s="118"/>
      <c r="V19" s="116"/>
      <c r="W19" s="120"/>
      <c r="X19" s="118"/>
      <c r="Y19" s="118"/>
      <c r="Z19" s="119">
        <f t="shared" si="5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6"/>
        <v>0</v>
      </c>
      <c r="AI19" s="118"/>
      <c r="AJ19" s="118"/>
      <c r="AK19" s="118"/>
      <c r="AL19" s="118"/>
      <c r="AM19" s="118"/>
      <c r="AN19" s="118"/>
      <c r="AO19" s="118"/>
      <c r="AP19" s="119">
        <f t="shared" si="7"/>
        <v>0</v>
      </c>
      <c r="AQ19" s="118"/>
      <c r="AR19" s="118"/>
      <c r="AS19" s="118"/>
      <c r="AT19" s="118"/>
      <c r="AU19" s="118"/>
      <c r="AV19" s="118"/>
      <c r="AW19" s="118"/>
      <c r="AX19" s="119">
        <f t="shared" si="8"/>
        <v>0</v>
      </c>
      <c r="AY19" s="118"/>
      <c r="AZ19" s="118"/>
      <c r="BA19" s="118"/>
      <c r="BB19" s="118"/>
      <c r="BC19" s="118"/>
      <c r="BD19" s="118"/>
      <c r="BE19" s="118"/>
      <c r="BF19" s="119">
        <f t="shared" si="9"/>
        <v>0</v>
      </c>
      <c r="BG19" s="118"/>
      <c r="BH19" s="118"/>
      <c r="BI19" s="118"/>
      <c r="BJ19" s="118"/>
      <c r="BK19" s="118"/>
      <c r="BL19" s="120"/>
      <c r="BM19" s="120"/>
      <c r="BN19" s="120"/>
    </row>
    <row r="20" spans="1:66" s="121" customFormat="1" x14ac:dyDescent="0.25">
      <c r="A20" s="135"/>
      <c r="B20" s="136" t="s">
        <v>152</v>
      </c>
      <c r="C20" s="136" t="s">
        <v>153</v>
      </c>
      <c r="D20" s="136" t="s">
        <v>158</v>
      </c>
      <c r="E20" s="135"/>
      <c r="F20" s="135"/>
      <c r="G20" s="135"/>
      <c r="H20" s="135"/>
      <c r="I20" s="137"/>
      <c r="J20" s="139"/>
      <c r="K20" s="140"/>
      <c r="L20" s="140"/>
      <c r="M20" s="120"/>
      <c r="N20" s="120"/>
      <c r="O20" s="120"/>
      <c r="P20" s="120"/>
      <c r="Q20" s="118"/>
      <c r="R20" s="120"/>
      <c r="S20" s="118"/>
      <c r="T20" s="118"/>
      <c r="U20" s="118"/>
      <c r="V20" s="116"/>
      <c r="W20" s="120"/>
      <c r="X20" s="118"/>
      <c r="Y20" s="118"/>
      <c r="Z20" s="119">
        <f t="shared" si="5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6"/>
        <v>0</v>
      </c>
      <c r="AI20" s="118"/>
      <c r="AJ20" s="118"/>
      <c r="AK20" s="118"/>
      <c r="AL20" s="118"/>
      <c r="AM20" s="118"/>
      <c r="AN20" s="118"/>
      <c r="AO20" s="118"/>
      <c r="AP20" s="119">
        <f t="shared" si="7"/>
        <v>0</v>
      </c>
      <c r="AQ20" s="118"/>
      <c r="AR20" s="118"/>
      <c r="AS20" s="118"/>
      <c r="AT20" s="118"/>
      <c r="AU20" s="118"/>
      <c r="AV20" s="118"/>
      <c r="AW20" s="118"/>
      <c r="AX20" s="119">
        <f t="shared" si="8"/>
        <v>0</v>
      </c>
      <c r="AY20" s="118"/>
      <c r="AZ20" s="118"/>
      <c r="BA20" s="118"/>
      <c r="BB20" s="118"/>
      <c r="BC20" s="118"/>
      <c r="BD20" s="118"/>
      <c r="BE20" s="118"/>
      <c r="BF20" s="119">
        <f t="shared" si="9"/>
        <v>0</v>
      </c>
      <c r="BG20" s="118"/>
      <c r="BH20" s="118"/>
      <c r="BI20" s="118"/>
      <c r="BJ20" s="118"/>
      <c r="BK20" s="118"/>
      <c r="BL20" s="120"/>
      <c r="BM20" s="120"/>
      <c r="BN20" s="120"/>
    </row>
    <row r="21" spans="1:66" s="121" customFormat="1" x14ac:dyDescent="0.25">
      <c r="A21" s="135"/>
      <c r="B21" s="136" t="s">
        <v>152</v>
      </c>
      <c r="C21" s="136" t="s">
        <v>153</v>
      </c>
      <c r="D21" s="136" t="s">
        <v>158</v>
      </c>
      <c r="E21" s="135"/>
      <c r="F21" s="135"/>
      <c r="G21" s="135"/>
      <c r="H21" s="135"/>
      <c r="I21" s="137"/>
      <c r="J21" s="138"/>
      <c r="K21" s="138"/>
      <c r="L21" s="138"/>
      <c r="M21" s="120"/>
      <c r="N21" s="120"/>
      <c r="O21" s="120"/>
      <c r="P21" s="120"/>
      <c r="Q21" s="118"/>
      <c r="R21" s="120"/>
      <c r="S21" s="118"/>
      <c r="T21" s="118"/>
      <c r="U21" s="118"/>
      <c r="V21" s="116"/>
      <c r="W21" s="120"/>
      <c r="X21" s="118"/>
      <c r="Y21" s="118"/>
      <c r="Z21" s="119">
        <f t="shared" si="5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6"/>
        <v>0</v>
      </c>
      <c r="AI21" s="118"/>
      <c r="AJ21" s="118"/>
      <c r="AK21" s="118"/>
      <c r="AL21" s="118"/>
      <c r="AM21" s="118"/>
      <c r="AN21" s="118"/>
      <c r="AO21" s="118"/>
      <c r="AP21" s="119">
        <f t="shared" si="7"/>
        <v>0</v>
      </c>
      <c r="AQ21" s="118"/>
      <c r="AR21" s="118"/>
      <c r="AS21" s="118"/>
      <c r="AT21" s="118"/>
      <c r="AU21" s="118"/>
      <c r="AV21" s="118"/>
      <c r="AW21" s="118"/>
      <c r="AX21" s="119">
        <f t="shared" si="8"/>
        <v>0</v>
      </c>
      <c r="AY21" s="118"/>
      <c r="AZ21" s="118"/>
      <c r="BA21" s="118"/>
      <c r="BB21" s="118"/>
      <c r="BC21" s="118"/>
      <c r="BD21" s="118"/>
      <c r="BE21" s="118"/>
      <c r="BF21" s="119">
        <f t="shared" si="9"/>
        <v>0</v>
      </c>
      <c r="BG21" s="118"/>
      <c r="BH21" s="118"/>
      <c r="BI21" s="118"/>
      <c r="BJ21" s="118"/>
      <c r="BK21" s="118"/>
      <c r="BL21" s="120"/>
      <c r="BM21" s="120"/>
      <c r="BN21" s="120"/>
    </row>
    <row r="22" spans="1:66" s="121" customFormat="1" x14ac:dyDescent="0.25">
      <c r="A22" s="135"/>
      <c r="B22" s="136" t="s">
        <v>152</v>
      </c>
      <c r="C22" s="136" t="s">
        <v>153</v>
      </c>
      <c r="D22" s="136" t="s">
        <v>158</v>
      </c>
      <c r="E22" s="135"/>
      <c r="F22" s="135"/>
      <c r="G22" s="135"/>
      <c r="H22" s="135"/>
      <c r="I22" s="137"/>
      <c r="J22" s="138"/>
      <c r="K22" s="138"/>
      <c r="L22" s="138"/>
      <c r="M22" s="120"/>
      <c r="N22" s="120"/>
      <c r="O22" s="120"/>
      <c r="P22" s="120"/>
      <c r="Q22" s="118"/>
      <c r="R22" s="120"/>
      <c r="S22" s="118"/>
      <c r="T22" s="118"/>
      <c r="U22" s="118"/>
      <c r="V22" s="116"/>
      <c r="W22" s="120"/>
      <c r="X22" s="118"/>
      <c r="Y22" s="118"/>
      <c r="Z22" s="119">
        <f t="shared" si="5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6"/>
        <v>0</v>
      </c>
      <c r="AI22" s="118"/>
      <c r="AJ22" s="118"/>
      <c r="AK22" s="118"/>
      <c r="AL22" s="118"/>
      <c r="AM22" s="118"/>
      <c r="AN22" s="118"/>
      <c r="AO22" s="118"/>
      <c r="AP22" s="119">
        <f t="shared" si="7"/>
        <v>0</v>
      </c>
      <c r="AQ22" s="118"/>
      <c r="AR22" s="118"/>
      <c r="AS22" s="118"/>
      <c r="AT22" s="118"/>
      <c r="AU22" s="118"/>
      <c r="AV22" s="118"/>
      <c r="AW22" s="118"/>
      <c r="AX22" s="119">
        <f t="shared" si="8"/>
        <v>0</v>
      </c>
      <c r="AY22" s="118"/>
      <c r="AZ22" s="118"/>
      <c r="BA22" s="118"/>
      <c r="BB22" s="118"/>
      <c r="BC22" s="118"/>
      <c r="BD22" s="118"/>
      <c r="BE22" s="118"/>
      <c r="BF22" s="119">
        <f t="shared" si="9"/>
        <v>0</v>
      </c>
      <c r="BG22" s="118"/>
      <c r="BH22" s="118"/>
      <c r="BI22" s="118"/>
      <c r="BJ22" s="118"/>
      <c r="BK22" s="118"/>
      <c r="BL22" s="120"/>
      <c r="BM22" s="120"/>
      <c r="BN22" s="120"/>
    </row>
    <row r="23" spans="1:66" s="121" customFormat="1" x14ac:dyDescent="0.25">
      <c r="A23" s="135"/>
      <c r="B23" s="136" t="s">
        <v>152</v>
      </c>
      <c r="C23" s="136" t="s">
        <v>153</v>
      </c>
      <c r="D23" s="136" t="s">
        <v>158</v>
      </c>
      <c r="E23" s="135"/>
      <c r="F23" s="135"/>
      <c r="G23" s="135"/>
      <c r="H23" s="135"/>
      <c r="I23" s="137"/>
      <c r="J23" s="138"/>
      <c r="K23" s="138"/>
      <c r="L23" s="120"/>
      <c r="M23" s="120"/>
      <c r="N23" s="120"/>
      <c r="O23" s="120"/>
      <c r="P23" s="120"/>
      <c r="Q23" s="118"/>
      <c r="R23" s="120"/>
      <c r="S23" s="118"/>
      <c r="T23" s="118"/>
      <c r="U23" s="118"/>
      <c r="V23" s="116"/>
      <c r="W23" s="120"/>
      <c r="X23" s="118"/>
      <c r="Y23" s="118"/>
      <c r="Z23" s="119">
        <f t="shared" si="5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6"/>
        <v>0</v>
      </c>
      <c r="AI23" s="118"/>
      <c r="AJ23" s="118"/>
      <c r="AK23" s="118"/>
      <c r="AL23" s="118"/>
      <c r="AM23" s="118"/>
      <c r="AN23" s="118"/>
      <c r="AO23" s="118"/>
      <c r="AP23" s="119">
        <f t="shared" si="7"/>
        <v>0</v>
      </c>
      <c r="AQ23" s="118"/>
      <c r="AR23" s="118"/>
      <c r="AS23" s="118"/>
      <c r="AT23" s="118"/>
      <c r="AU23" s="118"/>
      <c r="AV23" s="118"/>
      <c r="AW23" s="118"/>
      <c r="AX23" s="119">
        <f t="shared" si="8"/>
        <v>0</v>
      </c>
      <c r="AY23" s="118"/>
      <c r="AZ23" s="118"/>
      <c r="BA23" s="118"/>
      <c r="BB23" s="118"/>
      <c r="BC23" s="118"/>
      <c r="BD23" s="118"/>
      <c r="BE23" s="118"/>
      <c r="BF23" s="119">
        <f t="shared" si="9"/>
        <v>0</v>
      </c>
      <c r="BG23" s="118"/>
      <c r="BH23" s="118"/>
      <c r="BI23" s="118"/>
      <c r="BJ23" s="118"/>
      <c r="BK23" s="118"/>
      <c r="BL23" s="120"/>
      <c r="BM23" s="120"/>
      <c r="BN23" s="120"/>
    </row>
    <row r="24" spans="1:66" s="121" customFormat="1" x14ac:dyDescent="0.25">
      <c r="A24" s="135"/>
      <c r="B24" s="136" t="s">
        <v>152</v>
      </c>
      <c r="C24" s="136" t="s">
        <v>153</v>
      </c>
      <c r="D24" s="136" t="s">
        <v>158</v>
      </c>
      <c r="E24" s="135"/>
      <c r="F24" s="135"/>
      <c r="G24" s="135"/>
      <c r="H24" s="135"/>
      <c r="I24" s="137"/>
      <c r="J24" s="138"/>
      <c r="K24" s="138"/>
      <c r="L24" s="120"/>
      <c r="M24" s="120"/>
      <c r="N24" s="120"/>
      <c r="O24" s="120"/>
      <c r="P24" s="120"/>
      <c r="Q24" s="118"/>
      <c r="R24" s="120"/>
      <c r="S24" s="118"/>
      <c r="T24" s="118"/>
      <c r="U24" s="118"/>
      <c r="V24" s="116"/>
      <c r="W24" s="120"/>
      <c r="X24" s="118"/>
      <c r="Y24" s="118"/>
      <c r="Z24" s="119">
        <f t="shared" si="5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6"/>
        <v>0</v>
      </c>
      <c r="AI24" s="118"/>
      <c r="AJ24" s="118"/>
      <c r="AK24" s="118"/>
      <c r="AL24" s="118"/>
      <c r="AM24" s="118"/>
      <c r="AN24" s="118"/>
      <c r="AO24" s="118"/>
      <c r="AP24" s="119">
        <f t="shared" si="7"/>
        <v>0</v>
      </c>
      <c r="AQ24" s="118"/>
      <c r="AR24" s="118"/>
      <c r="AS24" s="118"/>
      <c r="AT24" s="118"/>
      <c r="AU24" s="118"/>
      <c r="AV24" s="118"/>
      <c r="AW24" s="118"/>
      <c r="AX24" s="119">
        <f t="shared" si="8"/>
        <v>0</v>
      </c>
      <c r="AY24" s="118"/>
      <c r="AZ24" s="118"/>
      <c r="BA24" s="118"/>
      <c r="BB24" s="118"/>
      <c r="BC24" s="118"/>
      <c r="BD24" s="118"/>
      <c r="BE24" s="118"/>
      <c r="BF24" s="119">
        <f t="shared" si="9"/>
        <v>0</v>
      </c>
      <c r="BG24" s="118"/>
      <c r="BH24" s="118"/>
      <c r="BI24" s="118"/>
      <c r="BJ24" s="118"/>
      <c r="BK24" s="118"/>
      <c r="BL24" s="120"/>
      <c r="BM24" s="120"/>
      <c r="BN24" s="120"/>
    </row>
    <row r="25" spans="1:66" s="121" customFormat="1" x14ac:dyDescent="0.25">
      <c r="A25" s="135"/>
      <c r="B25" s="136" t="s">
        <v>152</v>
      </c>
      <c r="C25" s="136" t="s">
        <v>153</v>
      </c>
      <c r="D25" s="136" t="s">
        <v>158</v>
      </c>
      <c r="E25" s="135"/>
      <c r="F25" s="135"/>
      <c r="G25" s="135"/>
      <c r="H25" s="135"/>
      <c r="I25" s="137"/>
      <c r="J25" s="138"/>
      <c r="K25" s="138"/>
      <c r="L25" s="138"/>
      <c r="M25" s="120"/>
      <c r="N25" s="120"/>
      <c r="O25" s="120"/>
      <c r="P25" s="120"/>
      <c r="Q25" s="118"/>
      <c r="R25" s="120"/>
      <c r="S25" s="118"/>
      <c r="T25" s="118"/>
      <c r="U25" s="118"/>
      <c r="V25" s="116"/>
      <c r="W25" s="120"/>
      <c r="X25" s="118"/>
      <c r="Y25" s="118"/>
      <c r="Z25" s="119">
        <f t="shared" si="5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6"/>
        <v>0</v>
      </c>
      <c r="AI25" s="118"/>
      <c r="AJ25" s="118"/>
      <c r="AK25" s="118"/>
      <c r="AL25" s="118"/>
      <c r="AM25" s="118"/>
      <c r="AN25" s="118"/>
      <c r="AO25" s="118"/>
      <c r="AP25" s="119">
        <f t="shared" si="7"/>
        <v>0</v>
      </c>
      <c r="AQ25" s="118"/>
      <c r="AR25" s="118"/>
      <c r="AS25" s="118"/>
      <c r="AT25" s="118"/>
      <c r="AU25" s="118"/>
      <c r="AV25" s="118"/>
      <c r="AW25" s="118"/>
      <c r="AX25" s="119">
        <f t="shared" si="8"/>
        <v>0</v>
      </c>
      <c r="AY25" s="118"/>
      <c r="AZ25" s="118"/>
      <c r="BA25" s="118"/>
      <c r="BB25" s="118"/>
      <c r="BC25" s="118"/>
      <c r="BD25" s="118"/>
      <c r="BE25" s="118"/>
      <c r="BF25" s="119">
        <f t="shared" si="9"/>
        <v>0</v>
      </c>
      <c r="BG25" s="118"/>
      <c r="BH25" s="118"/>
      <c r="BI25" s="118"/>
      <c r="BJ25" s="118"/>
      <c r="BK25" s="118"/>
      <c r="BL25" s="120"/>
      <c r="BM25" s="120"/>
      <c r="BN25" s="120"/>
    </row>
    <row r="26" spans="1:66" s="121" customFormat="1" x14ac:dyDescent="0.25">
      <c r="A26" s="135"/>
      <c r="B26" s="136" t="s">
        <v>152</v>
      </c>
      <c r="C26" s="136" t="s">
        <v>153</v>
      </c>
      <c r="D26" s="136" t="s">
        <v>158</v>
      </c>
      <c r="E26" s="135"/>
      <c r="F26" s="135"/>
      <c r="G26" s="135"/>
      <c r="H26" s="135"/>
      <c r="I26" s="137"/>
      <c r="J26" s="138"/>
      <c r="K26" s="138"/>
      <c r="L26" s="138"/>
      <c r="M26" s="120"/>
      <c r="N26" s="120"/>
      <c r="O26" s="120"/>
      <c r="P26" s="120"/>
      <c r="Q26" s="118"/>
      <c r="R26" s="120"/>
      <c r="S26" s="118"/>
      <c r="T26" s="118"/>
      <c r="U26" s="118"/>
      <c r="V26" s="116"/>
      <c r="W26" s="120"/>
      <c r="X26" s="118"/>
      <c r="Y26" s="118"/>
      <c r="Z26" s="119">
        <f t="shared" si="5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6"/>
        <v>0</v>
      </c>
      <c r="AI26" s="118"/>
      <c r="AJ26" s="118"/>
      <c r="AK26" s="118"/>
      <c r="AL26" s="118"/>
      <c r="AM26" s="118"/>
      <c r="AN26" s="118"/>
      <c r="AO26" s="118"/>
      <c r="AP26" s="119">
        <f t="shared" si="7"/>
        <v>0</v>
      </c>
      <c r="AQ26" s="118"/>
      <c r="AR26" s="118"/>
      <c r="AS26" s="118"/>
      <c r="AT26" s="118"/>
      <c r="AU26" s="118"/>
      <c r="AV26" s="118"/>
      <c r="AW26" s="118"/>
      <c r="AX26" s="119">
        <f t="shared" si="8"/>
        <v>0</v>
      </c>
      <c r="AY26" s="118"/>
      <c r="AZ26" s="118"/>
      <c r="BA26" s="118"/>
      <c r="BB26" s="118"/>
      <c r="BC26" s="118"/>
      <c r="BD26" s="118"/>
      <c r="BE26" s="118"/>
      <c r="BF26" s="119">
        <f t="shared" si="9"/>
        <v>0</v>
      </c>
      <c r="BG26" s="118"/>
      <c r="BH26" s="118"/>
      <c r="BI26" s="118"/>
      <c r="BJ26" s="118"/>
      <c r="BK26" s="118"/>
      <c r="BL26" s="120"/>
      <c r="BM26" s="120"/>
      <c r="BN26" s="120"/>
    </row>
    <row r="27" spans="1:66" s="121" customFormat="1" x14ac:dyDescent="0.25">
      <c r="A27" s="135"/>
      <c r="B27" s="136" t="s">
        <v>152</v>
      </c>
      <c r="C27" s="136" t="s">
        <v>153</v>
      </c>
      <c r="D27" s="136" t="s">
        <v>158</v>
      </c>
      <c r="E27" s="135"/>
      <c r="F27" s="135"/>
      <c r="G27" s="135"/>
      <c r="H27" s="135"/>
      <c r="I27" s="137"/>
      <c r="J27" s="138"/>
      <c r="K27" s="138"/>
      <c r="L27" s="138"/>
      <c r="M27" s="120"/>
      <c r="N27" s="120"/>
      <c r="O27" s="120"/>
      <c r="P27" s="120"/>
      <c r="Q27" s="118"/>
      <c r="R27" s="120"/>
      <c r="S27" s="118"/>
      <c r="T27" s="118"/>
      <c r="U27" s="118"/>
      <c r="V27" s="116"/>
      <c r="W27" s="120"/>
      <c r="X27" s="118"/>
      <c r="Y27" s="118"/>
      <c r="Z27" s="119">
        <f t="shared" si="5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6"/>
        <v>0</v>
      </c>
      <c r="AI27" s="118"/>
      <c r="AJ27" s="118"/>
      <c r="AK27" s="118"/>
      <c r="AL27" s="118"/>
      <c r="AM27" s="118"/>
      <c r="AN27" s="118"/>
      <c r="AO27" s="118"/>
      <c r="AP27" s="119">
        <f t="shared" si="7"/>
        <v>0</v>
      </c>
      <c r="AQ27" s="118"/>
      <c r="AR27" s="118"/>
      <c r="AS27" s="118"/>
      <c r="AT27" s="118"/>
      <c r="AU27" s="118"/>
      <c r="AV27" s="118"/>
      <c r="AW27" s="118"/>
      <c r="AX27" s="119">
        <f t="shared" si="8"/>
        <v>0</v>
      </c>
      <c r="AY27" s="118"/>
      <c r="AZ27" s="118"/>
      <c r="BA27" s="118"/>
      <c r="BB27" s="118"/>
      <c r="BC27" s="118"/>
      <c r="BD27" s="118"/>
      <c r="BE27" s="118"/>
      <c r="BF27" s="119">
        <f t="shared" si="9"/>
        <v>0</v>
      </c>
      <c r="BG27" s="118"/>
      <c r="BH27" s="118"/>
      <c r="BI27" s="118"/>
      <c r="BJ27" s="118"/>
      <c r="BK27" s="118"/>
      <c r="BL27" s="120"/>
      <c r="BM27" s="120"/>
      <c r="BN27" s="120"/>
    </row>
    <row r="28" spans="1:66" s="121" customFormat="1" x14ac:dyDescent="0.25">
      <c r="A28" s="135"/>
      <c r="B28" s="136" t="s">
        <v>152</v>
      </c>
      <c r="C28" s="136" t="s">
        <v>153</v>
      </c>
      <c r="D28" s="136" t="s">
        <v>158</v>
      </c>
      <c r="E28" s="135"/>
      <c r="F28" s="135"/>
      <c r="G28" s="135"/>
      <c r="H28" s="135"/>
      <c r="I28" s="137"/>
      <c r="J28" s="138"/>
      <c r="K28" s="138"/>
      <c r="L28" s="120"/>
      <c r="M28" s="120"/>
      <c r="N28" s="120"/>
      <c r="O28" s="120"/>
      <c r="P28" s="120"/>
      <c r="Q28" s="118"/>
      <c r="R28" s="120"/>
      <c r="S28" s="118"/>
      <c r="T28" s="118"/>
      <c r="U28" s="118"/>
      <c r="V28" s="116"/>
      <c r="W28" s="120"/>
      <c r="X28" s="118"/>
      <c r="Y28" s="118"/>
      <c r="Z28" s="119">
        <f t="shared" si="5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6"/>
        <v>0</v>
      </c>
      <c r="AI28" s="118"/>
      <c r="AJ28" s="118"/>
      <c r="AK28" s="118"/>
      <c r="AL28" s="118"/>
      <c r="AM28" s="118"/>
      <c r="AN28" s="118"/>
      <c r="AO28" s="118"/>
      <c r="AP28" s="119">
        <f t="shared" si="7"/>
        <v>0</v>
      </c>
      <c r="AQ28" s="118"/>
      <c r="AR28" s="118"/>
      <c r="AS28" s="118"/>
      <c r="AT28" s="118"/>
      <c r="AU28" s="118"/>
      <c r="AV28" s="118"/>
      <c r="AW28" s="118"/>
      <c r="AX28" s="119">
        <f t="shared" si="8"/>
        <v>0</v>
      </c>
      <c r="AY28" s="118"/>
      <c r="AZ28" s="118"/>
      <c r="BA28" s="118"/>
      <c r="BB28" s="118"/>
      <c r="BC28" s="118"/>
      <c r="BD28" s="118"/>
      <c r="BE28" s="118"/>
      <c r="BF28" s="119">
        <f t="shared" si="9"/>
        <v>0</v>
      </c>
      <c r="BG28" s="118"/>
      <c r="BH28" s="118"/>
      <c r="BI28" s="118"/>
      <c r="BJ28" s="118"/>
      <c r="BK28" s="118"/>
      <c r="BL28" s="120"/>
      <c r="BM28" s="120"/>
      <c r="BN28" s="120"/>
    </row>
    <row r="29" spans="1:66" s="121" customFormat="1" x14ac:dyDescent="0.25">
      <c r="A29" s="135"/>
      <c r="B29" s="136" t="s">
        <v>152</v>
      </c>
      <c r="C29" s="136" t="s">
        <v>153</v>
      </c>
      <c r="D29" s="136" t="s">
        <v>158</v>
      </c>
      <c r="E29" s="135"/>
      <c r="F29" s="135"/>
      <c r="G29" s="135"/>
      <c r="H29" s="135"/>
      <c r="I29" s="137"/>
      <c r="J29" s="138"/>
      <c r="K29" s="120"/>
      <c r="L29" s="120"/>
      <c r="M29" s="120"/>
      <c r="N29" s="120"/>
      <c r="O29" s="120"/>
      <c r="P29" s="120"/>
      <c r="Q29" s="118"/>
      <c r="R29" s="120"/>
      <c r="S29" s="118"/>
      <c r="T29" s="118"/>
      <c r="U29" s="118"/>
      <c r="V29" s="116"/>
      <c r="W29" s="120"/>
      <c r="X29" s="118"/>
      <c r="Y29" s="118"/>
      <c r="Z29" s="119">
        <f t="shared" si="5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6"/>
        <v>0</v>
      </c>
      <c r="AI29" s="118"/>
      <c r="AJ29" s="118"/>
      <c r="AK29" s="118"/>
      <c r="AL29" s="118"/>
      <c r="AM29" s="118"/>
      <c r="AN29" s="118"/>
      <c r="AO29" s="118"/>
      <c r="AP29" s="119">
        <f t="shared" si="7"/>
        <v>0</v>
      </c>
      <c r="AQ29" s="118"/>
      <c r="AR29" s="118"/>
      <c r="AS29" s="118"/>
      <c r="AT29" s="118"/>
      <c r="AU29" s="118"/>
      <c r="AV29" s="118"/>
      <c r="AW29" s="118"/>
      <c r="AX29" s="119">
        <f t="shared" si="8"/>
        <v>0</v>
      </c>
      <c r="AY29" s="118"/>
      <c r="AZ29" s="118"/>
      <c r="BA29" s="118"/>
      <c r="BB29" s="118"/>
      <c r="BC29" s="118"/>
      <c r="BD29" s="118"/>
      <c r="BE29" s="118"/>
      <c r="BF29" s="119">
        <f t="shared" si="9"/>
        <v>0</v>
      </c>
      <c r="BG29" s="118"/>
      <c r="BH29" s="118"/>
      <c r="BI29" s="118"/>
      <c r="BJ29" s="118"/>
      <c r="BK29" s="118"/>
      <c r="BL29" s="120"/>
      <c r="BM29" s="120"/>
      <c r="BN29" s="120"/>
    </row>
    <row r="30" spans="1:66" s="121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1">
        <f>SUM(O16:O29)</f>
        <v>0</v>
      </c>
      <c r="Q30" s="126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AQ30" si="10">SUM(Y16:Y29)</f>
        <v>0</v>
      </c>
      <c r="Z30" s="126">
        <f t="shared" si="10"/>
        <v>0</v>
      </c>
      <c r="AA30" s="126">
        <f t="shared" si="10"/>
        <v>0</v>
      </c>
      <c r="AB30" s="126">
        <f t="shared" si="10"/>
        <v>0</v>
      </c>
      <c r="AC30" s="126">
        <f t="shared" si="10"/>
        <v>0</v>
      </c>
      <c r="AD30" s="126">
        <f t="shared" si="10"/>
        <v>0</v>
      </c>
      <c r="AE30" s="126">
        <f t="shared" si="10"/>
        <v>0</v>
      </c>
      <c r="AF30" s="126">
        <f t="shared" si="10"/>
        <v>0</v>
      </c>
      <c r="AG30" s="126">
        <f t="shared" si="10"/>
        <v>0</v>
      </c>
      <c r="AH30" s="126">
        <f t="shared" si="10"/>
        <v>0</v>
      </c>
      <c r="AI30" s="126">
        <f t="shared" si="10"/>
        <v>0</v>
      </c>
      <c r="AJ30" s="126">
        <f t="shared" si="10"/>
        <v>0</v>
      </c>
      <c r="AK30" s="126">
        <f t="shared" si="10"/>
        <v>0</v>
      </c>
      <c r="AL30" s="126">
        <f t="shared" si="10"/>
        <v>0</v>
      </c>
      <c r="AM30" s="126">
        <f t="shared" si="10"/>
        <v>0</v>
      </c>
      <c r="AN30" s="126">
        <f t="shared" si="10"/>
        <v>0</v>
      </c>
      <c r="AO30" s="126">
        <f t="shared" si="10"/>
        <v>0</v>
      </c>
      <c r="AP30" s="126">
        <f t="shared" si="10"/>
        <v>0</v>
      </c>
      <c r="AQ30" s="126">
        <f t="shared" si="10"/>
        <v>0</v>
      </c>
      <c r="AR30" s="126">
        <f t="shared" ref="AR30" si="11">SUM(AR16:AR29)</f>
        <v>0</v>
      </c>
      <c r="AS30" s="126">
        <f t="shared" ref="AS30" si="12">SUM(AS16:AS29)</f>
        <v>0</v>
      </c>
      <c r="AT30" s="126">
        <f t="shared" ref="AT30" si="13">SUM(AT16:AT29)</f>
        <v>0</v>
      </c>
      <c r="AU30" s="126">
        <f t="shared" ref="AU30" si="14">SUM(AU16:AU29)</f>
        <v>0</v>
      </c>
      <c r="AV30" s="126">
        <f t="shared" ref="AV30" si="15">SUM(AV16:AV29)</f>
        <v>0</v>
      </c>
      <c r="AW30" s="126">
        <f t="shared" ref="AW30" si="16">SUM(AW16:AW29)</f>
        <v>0</v>
      </c>
      <c r="AX30" s="126">
        <f t="shared" ref="AX30" si="17">SUM(AX16:AX29)</f>
        <v>0</v>
      </c>
      <c r="AY30" s="126">
        <f t="shared" ref="AY30" si="18">SUM(AY16:AY29)</f>
        <v>0</v>
      </c>
      <c r="AZ30" s="126">
        <f t="shared" ref="AZ30" si="19">SUM(AZ16:AZ29)</f>
        <v>0</v>
      </c>
      <c r="BA30" s="126">
        <f t="shared" ref="BA30" si="20">SUM(BA16:BA29)</f>
        <v>0</v>
      </c>
      <c r="BB30" s="126">
        <f t="shared" ref="BB30" si="21">SUM(BB16:BB29)</f>
        <v>0</v>
      </c>
      <c r="BC30" s="126">
        <f t="shared" ref="BC30" si="22">SUM(BC16:BC29)</f>
        <v>0</v>
      </c>
      <c r="BD30" s="126">
        <f t="shared" ref="BD30" si="23">SUM(BD16:BD29)</f>
        <v>0</v>
      </c>
      <c r="BE30" s="126">
        <f t="shared" ref="BE30" si="24">SUM(BE16:BE29)</f>
        <v>0</v>
      </c>
      <c r="BF30" s="126">
        <f t="shared" ref="BF30" si="25">SUM(BF16:BF29)</f>
        <v>0</v>
      </c>
      <c r="BG30" s="126">
        <f t="shared" ref="BG30" si="26">SUM(BG16:BG29)</f>
        <v>0</v>
      </c>
      <c r="BH30" s="126">
        <f t="shared" ref="BH30" si="27">SUM(BH16:BH29)</f>
        <v>0</v>
      </c>
      <c r="BI30" s="126">
        <f t="shared" ref="BI30:BJ30" si="28">SUM(BI16:BI29)</f>
        <v>0</v>
      </c>
      <c r="BJ30" s="126">
        <f t="shared" si="28"/>
        <v>0</v>
      </c>
      <c r="BK30" s="126">
        <f t="shared" ref="BK30" si="29">SUM(BK16:BK29)</f>
        <v>0</v>
      </c>
    </row>
    <row r="31" spans="1:66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6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2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2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2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2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2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2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2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2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2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2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2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2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2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2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2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2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2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3/Wa5QQ/R373mW5vuyr7C4QfWMSPqo4Bz+FaLXxrSRskxT752dwm4rgM75kUkALbez91N9puwABovY8T5hlgBQ==" saltValue="6uu27JAr2sIPhLJ+iHAcm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21.425781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" style="103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81"/>
      <c r="C1" s="2" t="str">
        <f>+'Summary Stats'!B1</f>
        <v>101 - Caseload Forecast Council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1" t="s">
        <v>58</v>
      </c>
      <c r="B2" s="18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2"/>
      <c r="B4" s="1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82" t="s">
        <v>59</v>
      </c>
      <c r="R5" s="106" t="s">
        <v>5</v>
      </c>
      <c r="S5" s="229"/>
      <c r="T5" s="230"/>
      <c r="U5" s="231"/>
      <c r="V5" s="229" t="s">
        <v>6</v>
      </c>
      <c r="W5" s="231"/>
      <c r="X5" s="233" t="s">
        <v>7</v>
      </c>
      <c r="Y5" s="233"/>
      <c r="Z5" s="233"/>
      <c r="AA5" s="233" t="s">
        <v>9</v>
      </c>
      <c r="AB5" s="233"/>
      <c r="AC5" s="233"/>
      <c r="AD5" s="107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107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107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107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107" t="s">
        <v>10</v>
      </c>
      <c r="BG5" s="229"/>
      <c r="BH5" s="230"/>
      <c r="BI5" s="231"/>
    </row>
    <row r="6" spans="1:61" s="159" customFormat="1" x14ac:dyDescent="0.25">
      <c r="A6" s="183"/>
      <c r="B6" s="184"/>
      <c r="C6" s="185"/>
      <c r="D6" s="186"/>
      <c r="E6" s="186"/>
      <c r="F6" s="186"/>
      <c r="G6" s="186"/>
      <c r="H6" s="186"/>
      <c r="I6" s="187"/>
      <c r="J6" s="188"/>
      <c r="K6" s="184"/>
      <c r="L6" s="184"/>
      <c r="M6" s="184"/>
      <c r="N6" s="184"/>
      <c r="O6" s="184"/>
      <c r="P6" s="184"/>
      <c r="Q6" s="186"/>
      <c r="R6" s="239" t="s">
        <v>34</v>
      </c>
      <c r="S6" s="220" t="s">
        <v>28</v>
      </c>
      <c r="T6" s="221"/>
      <c r="U6" s="222"/>
      <c r="V6" s="242"/>
      <c r="W6" s="243"/>
      <c r="X6" s="220" t="s">
        <v>29</v>
      </c>
      <c r="Y6" s="221"/>
      <c r="Z6" s="221"/>
      <c r="AA6" s="221"/>
      <c r="AB6" s="221"/>
      <c r="AC6" s="221"/>
      <c r="AD6" s="222"/>
      <c r="AE6" s="220" t="s">
        <v>30</v>
      </c>
      <c r="AF6" s="221"/>
      <c r="AG6" s="221"/>
      <c r="AH6" s="221"/>
      <c r="AI6" s="221"/>
      <c r="AJ6" s="221"/>
      <c r="AK6" s="222"/>
      <c r="AL6" s="220" t="s">
        <v>31</v>
      </c>
      <c r="AM6" s="221"/>
      <c r="AN6" s="221"/>
      <c r="AO6" s="221"/>
      <c r="AP6" s="221"/>
      <c r="AQ6" s="221"/>
      <c r="AR6" s="222"/>
      <c r="AS6" s="220" t="s">
        <v>32</v>
      </c>
      <c r="AT6" s="221"/>
      <c r="AU6" s="221"/>
      <c r="AV6" s="221"/>
      <c r="AW6" s="221"/>
      <c r="AX6" s="221"/>
      <c r="AY6" s="222"/>
      <c r="AZ6" s="220" t="s">
        <v>33</v>
      </c>
      <c r="BA6" s="221"/>
      <c r="BB6" s="221"/>
      <c r="BC6" s="221"/>
      <c r="BD6" s="221"/>
      <c r="BE6" s="221"/>
      <c r="BF6" s="222"/>
      <c r="BG6" s="158"/>
      <c r="BH6" s="158"/>
      <c r="BI6" s="158"/>
    </row>
    <row r="7" spans="1:61" s="161" customFormat="1" ht="75" x14ac:dyDescent="0.25">
      <c r="A7" s="189" t="s">
        <v>12</v>
      </c>
      <c r="B7" s="190" t="s">
        <v>13</v>
      </c>
      <c r="C7" s="191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192" t="s">
        <v>20</v>
      </c>
      <c r="J7" s="193" t="s">
        <v>60</v>
      </c>
      <c r="K7" s="190" t="s">
        <v>22</v>
      </c>
      <c r="L7" s="190" t="s">
        <v>23</v>
      </c>
      <c r="M7" s="190" t="s">
        <v>24</v>
      </c>
      <c r="N7" s="190" t="s">
        <v>61</v>
      </c>
      <c r="O7" s="190" t="s">
        <v>25</v>
      </c>
      <c r="P7" s="190" t="s">
        <v>62</v>
      </c>
      <c r="Q7" s="190" t="s">
        <v>59</v>
      </c>
      <c r="R7" s="240"/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65" customFormat="1" x14ac:dyDescent="0.25">
      <c r="A8" s="194" t="s">
        <v>151</v>
      </c>
      <c r="B8" s="194" t="s">
        <v>152</v>
      </c>
      <c r="C8" s="194" t="s">
        <v>153</v>
      </c>
      <c r="D8" s="194" t="s">
        <v>158</v>
      </c>
      <c r="E8" s="194"/>
      <c r="F8" s="195" t="s">
        <v>154</v>
      </c>
      <c r="G8" s="196" t="s">
        <v>50</v>
      </c>
      <c r="H8" s="196" t="s">
        <v>155</v>
      </c>
      <c r="I8" s="197">
        <v>3974</v>
      </c>
      <c r="J8" s="194" t="s">
        <v>156</v>
      </c>
      <c r="K8" s="194" t="s">
        <v>157</v>
      </c>
      <c r="L8" s="198">
        <v>45108</v>
      </c>
      <c r="M8" s="198">
        <v>45838</v>
      </c>
      <c r="N8" s="194">
        <f>IF(MONTH(M8)&lt;6,YEAR(M8),YEAR(M8)+1)</f>
        <v>2026</v>
      </c>
      <c r="O8" s="199">
        <v>147003</v>
      </c>
      <c r="P8" s="194" t="s">
        <v>159</v>
      </c>
      <c r="Q8" s="199">
        <f>IF(P8="Yes",O8*1,I8*3.56+O8)</f>
        <v>161150.44</v>
      </c>
      <c r="R8" s="162"/>
      <c r="S8" s="163"/>
      <c r="T8" s="163"/>
      <c r="U8" s="163"/>
      <c r="V8" s="116" t="s">
        <v>124</v>
      </c>
      <c r="W8" s="116"/>
      <c r="X8" s="116"/>
      <c r="Y8" s="118"/>
      <c r="Z8" s="119">
        <f>X8+Y8</f>
        <v>0</v>
      </c>
      <c r="AA8" s="118"/>
      <c r="AB8" s="118"/>
      <c r="AC8" s="118"/>
      <c r="AD8" s="118"/>
      <c r="AE8" s="116"/>
      <c r="AF8" s="118"/>
      <c r="AG8" s="119">
        <f>AE8+AF8</f>
        <v>0</v>
      </c>
      <c r="AH8" s="118"/>
      <c r="AI8" s="118"/>
      <c r="AJ8" s="118"/>
      <c r="AK8" s="118"/>
      <c r="AL8" s="116"/>
      <c r="AM8" s="118"/>
      <c r="AN8" s="119">
        <f>AL8+AM8</f>
        <v>0</v>
      </c>
      <c r="AO8" s="118"/>
      <c r="AP8" s="118"/>
      <c r="AQ8" s="118"/>
      <c r="AR8" s="118"/>
      <c r="AS8" s="116"/>
      <c r="AT8" s="118"/>
      <c r="AU8" s="119">
        <f>AS8+AT8</f>
        <v>0</v>
      </c>
      <c r="AV8" s="118"/>
      <c r="AW8" s="118"/>
      <c r="AX8" s="118"/>
      <c r="AY8" s="118"/>
      <c r="AZ8" s="116"/>
      <c r="BA8" s="118"/>
      <c r="BB8" s="119">
        <f>AZ8+BA8</f>
        <v>0</v>
      </c>
      <c r="BC8" s="118"/>
      <c r="BD8" s="118"/>
      <c r="BE8" s="118"/>
      <c r="BF8" s="118"/>
      <c r="BG8" s="164"/>
      <c r="BH8" s="164"/>
      <c r="BI8" s="164"/>
    </row>
    <row r="9" spans="1:61" s="121" customFormat="1" x14ac:dyDescent="0.25">
      <c r="A9" s="200"/>
      <c r="B9" s="200"/>
      <c r="C9" s="200"/>
      <c r="D9" s="153"/>
      <c r="E9" s="200"/>
      <c r="F9" s="6"/>
      <c r="G9" s="6"/>
      <c r="H9" s="6"/>
      <c r="I9" s="201">
        <f>SUM(I8:I8)</f>
        <v>3974</v>
      </c>
      <c r="J9" s="200"/>
      <c r="K9" s="200"/>
      <c r="L9" s="202"/>
      <c r="M9" s="202"/>
      <c r="N9" s="153"/>
      <c r="O9" s="203">
        <f>SUM(O8:O8)</f>
        <v>147003</v>
      </c>
      <c r="P9" s="200"/>
      <c r="Q9" s="204">
        <f>SUM(Q8:Q8)</f>
        <v>161150.44</v>
      </c>
      <c r="R9" s="166"/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F9" si="0">SUM(X8:X8)</f>
        <v>0</v>
      </c>
      <c r="Y9" s="126">
        <f t="shared" si="0"/>
        <v>0</v>
      </c>
      <c r="Z9" s="126">
        <f t="shared" si="0"/>
        <v>0</v>
      </c>
      <c r="AA9" s="126">
        <f t="shared" si="0"/>
        <v>0</v>
      </c>
      <c r="AB9" s="126">
        <f t="shared" si="0"/>
        <v>0</v>
      </c>
      <c r="AC9" s="126">
        <f t="shared" si="0"/>
        <v>0</v>
      </c>
      <c r="AD9" s="126">
        <f t="shared" si="0"/>
        <v>0</v>
      </c>
      <c r="AE9" s="126">
        <f t="shared" si="0"/>
        <v>0</v>
      </c>
      <c r="AF9" s="126">
        <f t="shared" si="0"/>
        <v>0</v>
      </c>
      <c r="AG9" s="126">
        <f t="shared" si="0"/>
        <v>0</v>
      </c>
      <c r="AH9" s="126">
        <f t="shared" si="0"/>
        <v>0</v>
      </c>
      <c r="AI9" s="126">
        <f t="shared" si="0"/>
        <v>0</v>
      </c>
      <c r="AJ9" s="126">
        <f t="shared" si="0"/>
        <v>0</v>
      </c>
      <c r="AK9" s="126">
        <f t="shared" si="0"/>
        <v>0</v>
      </c>
      <c r="AL9" s="126">
        <f t="shared" si="0"/>
        <v>0</v>
      </c>
      <c r="AM9" s="126">
        <f t="shared" si="0"/>
        <v>0</v>
      </c>
      <c r="AN9" s="126">
        <f t="shared" si="0"/>
        <v>0</v>
      </c>
      <c r="AO9" s="126">
        <f t="shared" si="0"/>
        <v>0</v>
      </c>
      <c r="AP9" s="126">
        <f t="shared" si="0"/>
        <v>0</v>
      </c>
      <c r="AQ9" s="126">
        <f t="shared" si="0"/>
        <v>0</v>
      </c>
      <c r="AR9" s="126">
        <f t="shared" si="0"/>
        <v>0</v>
      </c>
      <c r="AS9" s="126">
        <f t="shared" si="0"/>
        <v>0</v>
      </c>
      <c r="AT9" s="126">
        <f t="shared" si="0"/>
        <v>0</v>
      </c>
      <c r="AU9" s="126">
        <f t="shared" si="0"/>
        <v>0</v>
      </c>
      <c r="AV9" s="126">
        <f t="shared" si="0"/>
        <v>0</v>
      </c>
      <c r="AW9" s="126">
        <f t="shared" si="0"/>
        <v>0</v>
      </c>
      <c r="AX9" s="126">
        <f t="shared" si="0"/>
        <v>0</v>
      </c>
      <c r="AY9" s="126">
        <f t="shared" si="0"/>
        <v>0</v>
      </c>
      <c r="AZ9" s="126">
        <f t="shared" si="0"/>
        <v>0</v>
      </c>
      <c r="BA9" s="126">
        <f t="shared" si="0"/>
        <v>0</v>
      </c>
      <c r="BB9" s="126">
        <f t="shared" si="0"/>
        <v>0</v>
      </c>
      <c r="BC9" s="126">
        <f t="shared" si="0"/>
        <v>0</v>
      </c>
      <c r="BD9" s="126">
        <f t="shared" si="0"/>
        <v>0</v>
      </c>
      <c r="BE9" s="126">
        <f t="shared" si="0"/>
        <v>0</v>
      </c>
      <c r="BF9" s="126">
        <f t="shared" si="0"/>
        <v>0</v>
      </c>
    </row>
    <row r="10" spans="1:61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1" x14ac:dyDescent="0.25">
      <c r="A11" s="128"/>
      <c r="B11" s="128"/>
      <c r="C11" s="128"/>
      <c r="D11" s="123"/>
      <c r="E11" s="128"/>
      <c r="F11" s="128"/>
      <c r="G11" s="128"/>
      <c r="H11" s="128"/>
      <c r="I11" s="129"/>
      <c r="J11" s="130"/>
    </row>
    <row r="12" spans="1:61" x14ac:dyDescent="0.25">
      <c r="A12" s="241" t="s">
        <v>55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167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 t="s">
        <v>55</v>
      </c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 t="s">
        <v>55</v>
      </c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 t="s">
        <v>55</v>
      </c>
      <c r="BH12" s="238"/>
      <c r="BI12" s="238"/>
    </row>
    <row r="13" spans="1:61" ht="30" x14ac:dyDescent="0.2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57" t="s">
        <v>59</v>
      </c>
      <c r="R13" s="157"/>
      <c r="S13" s="229"/>
      <c r="T13" s="230"/>
      <c r="U13" s="231"/>
      <c r="V13" s="229" t="s">
        <v>6</v>
      </c>
      <c r="W13" s="231"/>
      <c r="X13" s="233" t="s">
        <v>7</v>
      </c>
      <c r="Y13" s="233"/>
      <c r="Z13" s="233"/>
      <c r="AA13" s="233" t="s">
        <v>9</v>
      </c>
      <c r="AB13" s="233"/>
      <c r="AC13" s="233"/>
      <c r="AD13" s="107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107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107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107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107" t="s">
        <v>10</v>
      </c>
      <c r="BG13" s="229"/>
      <c r="BH13" s="230"/>
      <c r="BI13" s="231"/>
    </row>
    <row r="14" spans="1:61" x14ac:dyDescent="0.25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70"/>
      <c r="Q14" s="169"/>
      <c r="R14" s="171"/>
      <c r="S14" s="220" t="s">
        <v>28</v>
      </c>
      <c r="T14" s="221"/>
      <c r="U14" s="222"/>
      <c r="V14" s="242"/>
      <c r="W14" s="243"/>
      <c r="X14" s="220" t="s">
        <v>29</v>
      </c>
      <c r="Y14" s="221"/>
      <c r="Z14" s="221"/>
      <c r="AA14" s="221"/>
      <c r="AB14" s="221"/>
      <c r="AC14" s="221"/>
      <c r="AD14" s="222"/>
      <c r="AE14" s="220" t="s">
        <v>30</v>
      </c>
      <c r="AF14" s="221"/>
      <c r="AG14" s="221"/>
      <c r="AH14" s="221"/>
      <c r="AI14" s="221"/>
      <c r="AJ14" s="221"/>
      <c r="AK14" s="222"/>
      <c r="AL14" s="220" t="s">
        <v>31</v>
      </c>
      <c r="AM14" s="221"/>
      <c r="AN14" s="221"/>
      <c r="AO14" s="221"/>
      <c r="AP14" s="221"/>
      <c r="AQ14" s="221"/>
      <c r="AR14" s="222"/>
      <c r="AS14" s="220" t="s">
        <v>32</v>
      </c>
      <c r="AT14" s="221"/>
      <c r="AU14" s="221"/>
      <c r="AV14" s="221"/>
      <c r="AW14" s="221"/>
      <c r="AX14" s="221"/>
      <c r="AY14" s="222"/>
      <c r="AZ14" s="220" t="s">
        <v>33</v>
      </c>
      <c r="BA14" s="221"/>
      <c r="BB14" s="221"/>
      <c r="BC14" s="221"/>
      <c r="BD14" s="221"/>
      <c r="BE14" s="221"/>
      <c r="BF14" s="222"/>
      <c r="BG14" s="158"/>
      <c r="BH14" s="158"/>
      <c r="BI14" s="158"/>
    </row>
    <row r="15" spans="1:61" ht="75" x14ac:dyDescent="0.25">
      <c r="A15" s="160" t="s">
        <v>12</v>
      </c>
      <c r="B15" s="160" t="s">
        <v>13</v>
      </c>
      <c r="C15" s="160" t="s">
        <v>14</v>
      </c>
      <c r="D15" s="160" t="s">
        <v>15</v>
      </c>
      <c r="E15" s="160" t="s">
        <v>16</v>
      </c>
      <c r="F15" s="160" t="s">
        <v>17</v>
      </c>
      <c r="G15" s="160" t="s">
        <v>18</v>
      </c>
      <c r="H15" s="160" t="s">
        <v>19</v>
      </c>
      <c r="I15" s="172" t="s">
        <v>20</v>
      </c>
      <c r="J15" s="172" t="s">
        <v>60</v>
      </c>
      <c r="K15" s="160" t="s">
        <v>22</v>
      </c>
      <c r="L15" s="160" t="s">
        <v>23</v>
      </c>
      <c r="M15" s="160" t="s">
        <v>24</v>
      </c>
      <c r="N15" s="173" t="s">
        <v>61</v>
      </c>
      <c r="O15" s="160" t="s">
        <v>25</v>
      </c>
      <c r="P15" s="160" t="s">
        <v>62</v>
      </c>
      <c r="Q15" s="160" t="s">
        <v>59</v>
      </c>
      <c r="R15" s="160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13" t="s">
        <v>46</v>
      </c>
      <c r="BH15" s="113" t="s">
        <v>47</v>
      </c>
      <c r="BI15" s="113" t="s">
        <v>48</v>
      </c>
    </row>
    <row r="16" spans="1:61" s="121" customFormat="1" x14ac:dyDescent="0.25">
      <c r="A16" s="174"/>
      <c r="B16" s="136" t="s">
        <v>152</v>
      </c>
      <c r="C16" s="136" t="s">
        <v>153</v>
      </c>
      <c r="D16" s="136" t="s">
        <v>158</v>
      </c>
      <c r="E16" s="174"/>
      <c r="F16" s="175"/>
      <c r="G16" s="175"/>
      <c r="H16" s="175"/>
      <c r="I16" s="176"/>
      <c r="J16" s="174"/>
      <c r="K16" s="174"/>
      <c r="L16" s="177"/>
      <c r="M16" s="177"/>
      <c r="N16" s="115"/>
      <c r="O16" s="178"/>
      <c r="P16" s="174"/>
      <c r="Q16" s="179"/>
      <c r="R16" s="179"/>
      <c r="S16" s="118"/>
      <c r="T16" s="118"/>
      <c r="U16" s="118"/>
      <c r="V16" s="116"/>
      <c r="W16" s="120"/>
      <c r="X16" s="118"/>
      <c r="Y16" s="118"/>
      <c r="Z16" s="119">
        <f t="shared" ref="Z16:Z29" si="1">X16+Y16</f>
        <v>0</v>
      </c>
      <c r="AA16" s="118"/>
      <c r="AB16" s="118"/>
      <c r="AC16" s="118"/>
      <c r="AD16" s="118"/>
      <c r="AE16" s="118"/>
      <c r="AF16" s="118"/>
      <c r="AG16" s="119">
        <f t="shared" ref="AG16:AG29" si="2">AE16+AF16</f>
        <v>0</v>
      </c>
      <c r="AH16" s="118"/>
      <c r="AI16" s="118"/>
      <c r="AJ16" s="118"/>
      <c r="AK16" s="118"/>
      <c r="AL16" s="118"/>
      <c r="AM16" s="118"/>
      <c r="AN16" s="119">
        <f t="shared" ref="AN16:AN29" si="3">AL16+AM16</f>
        <v>0</v>
      </c>
      <c r="AO16" s="118"/>
      <c r="AP16" s="118"/>
      <c r="AQ16" s="118"/>
      <c r="AR16" s="118"/>
      <c r="AS16" s="118"/>
      <c r="AT16" s="118"/>
      <c r="AU16" s="119">
        <f t="shared" ref="AU16:AU29" si="4">AS16+AT16</f>
        <v>0</v>
      </c>
      <c r="AV16" s="118"/>
      <c r="AW16" s="118"/>
      <c r="AX16" s="118"/>
      <c r="AY16" s="118"/>
      <c r="AZ16" s="118"/>
      <c r="BA16" s="118"/>
      <c r="BB16" s="119">
        <f t="shared" ref="BB16:BB29" si="5">AZ16+BA16</f>
        <v>0</v>
      </c>
      <c r="BC16" s="118"/>
      <c r="BD16" s="118"/>
      <c r="BE16" s="118"/>
      <c r="BF16" s="118"/>
      <c r="BG16" s="120"/>
      <c r="BH16" s="120"/>
      <c r="BI16" s="120"/>
    </row>
    <row r="17" spans="1:61" s="121" customFormat="1" x14ac:dyDescent="0.25">
      <c r="A17" s="174"/>
      <c r="B17" s="136" t="s">
        <v>152</v>
      </c>
      <c r="C17" s="136" t="s">
        <v>153</v>
      </c>
      <c r="D17" s="136" t="s">
        <v>158</v>
      </c>
      <c r="E17" s="174"/>
      <c r="F17" s="175"/>
      <c r="G17" s="175"/>
      <c r="H17" s="175"/>
      <c r="I17" s="176"/>
      <c r="J17" s="174"/>
      <c r="K17" s="174"/>
      <c r="L17" s="177"/>
      <c r="M17" s="177"/>
      <c r="N17" s="115"/>
      <c r="O17" s="178"/>
      <c r="P17" s="174"/>
      <c r="Q17" s="179"/>
      <c r="R17" s="179"/>
      <c r="S17" s="118"/>
      <c r="T17" s="118"/>
      <c r="U17" s="118"/>
      <c r="V17" s="116"/>
      <c r="W17" s="120"/>
      <c r="X17" s="118"/>
      <c r="Y17" s="118"/>
      <c r="Z17" s="119">
        <f t="shared" si="1"/>
        <v>0</v>
      </c>
      <c r="AA17" s="118"/>
      <c r="AB17" s="118"/>
      <c r="AC17" s="118"/>
      <c r="AD17" s="118"/>
      <c r="AE17" s="118"/>
      <c r="AF17" s="118"/>
      <c r="AG17" s="119">
        <f t="shared" si="2"/>
        <v>0</v>
      </c>
      <c r="AH17" s="118"/>
      <c r="AI17" s="118"/>
      <c r="AJ17" s="118"/>
      <c r="AK17" s="118"/>
      <c r="AL17" s="118"/>
      <c r="AM17" s="118"/>
      <c r="AN17" s="119">
        <f t="shared" si="3"/>
        <v>0</v>
      </c>
      <c r="AO17" s="118"/>
      <c r="AP17" s="118"/>
      <c r="AQ17" s="118"/>
      <c r="AR17" s="118"/>
      <c r="AS17" s="118"/>
      <c r="AT17" s="118"/>
      <c r="AU17" s="119">
        <f t="shared" si="4"/>
        <v>0</v>
      </c>
      <c r="AV17" s="118"/>
      <c r="AW17" s="118"/>
      <c r="AX17" s="118"/>
      <c r="AY17" s="118"/>
      <c r="AZ17" s="118"/>
      <c r="BA17" s="118"/>
      <c r="BB17" s="119">
        <f t="shared" si="5"/>
        <v>0</v>
      </c>
      <c r="BC17" s="118"/>
      <c r="BD17" s="118"/>
      <c r="BE17" s="118"/>
      <c r="BF17" s="118"/>
      <c r="BG17" s="120"/>
      <c r="BH17" s="120"/>
      <c r="BI17" s="120"/>
    </row>
    <row r="18" spans="1:61" s="121" customFormat="1" x14ac:dyDescent="0.25">
      <c r="A18" s="174"/>
      <c r="B18" s="136" t="s">
        <v>152</v>
      </c>
      <c r="C18" s="136" t="s">
        <v>153</v>
      </c>
      <c r="D18" s="136" t="s">
        <v>158</v>
      </c>
      <c r="E18" s="174"/>
      <c r="F18" s="175"/>
      <c r="G18" s="175"/>
      <c r="H18" s="175"/>
      <c r="I18" s="176"/>
      <c r="J18" s="174"/>
      <c r="K18" s="174"/>
      <c r="L18" s="177"/>
      <c r="M18" s="177"/>
      <c r="N18" s="115"/>
      <c r="O18" s="178"/>
      <c r="P18" s="174"/>
      <c r="Q18" s="179"/>
      <c r="R18" s="179"/>
      <c r="S18" s="118"/>
      <c r="T18" s="118"/>
      <c r="U18" s="118"/>
      <c r="V18" s="116"/>
      <c r="W18" s="120"/>
      <c r="X18" s="118"/>
      <c r="Y18" s="118"/>
      <c r="Z18" s="119">
        <f t="shared" si="1"/>
        <v>0</v>
      </c>
      <c r="AA18" s="118"/>
      <c r="AB18" s="118"/>
      <c r="AC18" s="118"/>
      <c r="AD18" s="118"/>
      <c r="AE18" s="118"/>
      <c r="AF18" s="118"/>
      <c r="AG18" s="119">
        <f t="shared" si="2"/>
        <v>0</v>
      </c>
      <c r="AH18" s="118"/>
      <c r="AI18" s="118"/>
      <c r="AJ18" s="118"/>
      <c r="AK18" s="118"/>
      <c r="AL18" s="118"/>
      <c r="AM18" s="118"/>
      <c r="AN18" s="119">
        <f t="shared" si="3"/>
        <v>0</v>
      </c>
      <c r="AO18" s="118"/>
      <c r="AP18" s="118"/>
      <c r="AQ18" s="118"/>
      <c r="AR18" s="118"/>
      <c r="AS18" s="118"/>
      <c r="AT18" s="118"/>
      <c r="AU18" s="119">
        <f t="shared" si="4"/>
        <v>0</v>
      </c>
      <c r="AV18" s="118"/>
      <c r="AW18" s="118"/>
      <c r="AX18" s="118"/>
      <c r="AY18" s="118"/>
      <c r="AZ18" s="118"/>
      <c r="BA18" s="118"/>
      <c r="BB18" s="119">
        <f t="shared" si="5"/>
        <v>0</v>
      </c>
      <c r="BC18" s="118"/>
      <c r="BD18" s="118"/>
      <c r="BE18" s="118"/>
      <c r="BF18" s="118"/>
      <c r="BG18" s="120"/>
      <c r="BH18" s="120"/>
      <c r="BI18" s="120"/>
    </row>
    <row r="19" spans="1:61" s="121" customFormat="1" x14ac:dyDescent="0.25">
      <c r="A19" s="174"/>
      <c r="B19" s="136" t="s">
        <v>152</v>
      </c>
      <c r="C19" s="136" t="s">
        <v>153</v>
      </c>
      <c r="D19" s="136" t="s">
        <v>158</v>
      </c>
      <c r="E19" s="174"/>
      <c r="F19" s="175"/>
      <c r="G19" s="175"/>
      <c r="H19" s="175"/>
      <c r="I19" s="176"/>
      <c r="J19" s="174"/>
      <c r="K19" s="174"/>
      <c r="L19" s="177"/>
      <c r="M19" s="177"/>
      <c r="N19" s="115"/>
      <c r="O19" s="178"/>
      <c r="P19" s="174"/>
      <c r="Q19" s="179"/>
      <c r="R19" s="179"/>
      <c r="S19" s="118"/>
      <c r="T19" s="118"/>
      <c r="U19" s="118"/>
      <c r="V19" s="116"/>
      <c r="W19" s="120"/>
      <c r="X19" s="118"/>
      <c r="Y19" s="118"/>
      <c r="Z19" s="119">
        <f t="shared" si="1"/>
        <v>0</v>
      </c>
      <c r="AA19" s="118"/>
      <c r="AB19" s="118"/>
      <c r="AC19" s="118"/>
      <c r="AD19" s="118"/>
      <c r="AE19" s="118"/>
      <c r="AF19" s="118"/>
      <c r="AG19" s="119">
        <f t="shared" si="2"/>
        <v>0</v>
      </c>
      <c r="AH19" s="118"/>
      <c r="AI19" s="118"/>
      <c r="AJ19" s="118"/>
      <c r="AK19" s="118"/>
      <c r="AL19" s="118"/>
      <c r="AM19" s="118"/>
      <c r="AN19" s="119">
        <f t="shared" si="3"/>
        <v>0</v>
      </c>
      <c r="AO19" s="118"/>
      <c r="AP19" s="118"/>
      <c r="AQ19" s="118"/>
      <c r="AR19" s="118"/>
      <c r="AS19" s="118"/>
      <c r="AT19" s="118"/>
      <c r="AU19" s="119">
        <f t="shared" si="4"/>
        <v>0</v>
      </c>
      <c r="AV19" s="118"/>
      <c r="AW19" s="118"/>
      <c r="AX19" s="118"/>
      <c r="AY19" s="118"/>
      <c r="AZ19" s="118"/>
      <c r="BA19" s="118"/>
      <c r="BB19" s="119">
        <f t="shared" si="5"/>
        <v>0</v>
      </c>
      <c r="BC19" s="118"/>
      <c r="BD19" s="118"/>
      <c r="BE19" s="118"/>
      <c r="BF19" s="118"/>
      <c r="BG19" s="120"/>
      <c r="BH19" s="120"/>
      <c r="BI19" s="120"/>
    </row>
    <row r="20" spans="1:61" s="121" customFormat="1" x14ac:dyDescent="0.25">
      <c r="A20" s="174"/>
      <c r="B20" s="136" t="s">
        <v>152</v>
      </c>
      <c r="C20" s="136" t="s">
        <v>153</v>
      </c>
      <c r="D20" s="136" t="s">
        <v>158</v>
      </c>
      <c r="E20" s="174"/>
      <c r="F20" s="175"/>
      <c r="G20" s="175"/>
      <c r="H20" s="175"/>
      <c r="I20" s="176"/>
      <c r="J20" s="174"/>
      <c r="K20" s="174"/>
      <c r="L20" s="177"/>
      <c r="M20" s="177"/>
      <c r="N20" s="115"/>
      <c r="O20" s="178"/>
      <c r="P20" s="174"/>
      <c r="Q20" s="179"/>
      <c r="R20" s="179"/>
      <c r="S20" s="118"/>
      <c r="T20" s="118"/>
      <c r="U20" s="118"/>
      <c r="V20" s="116"/>
      <c r="W20" s="120"/>
      <c r="X20" s="118"/>
      <c r="Y20" s="118"/>
      <c r="Z20" s="119">
        <f t="shared" si="1"/>
        <v>0</v>
      </c>
      <c r="AA20" s="118"/>
      <c r="AB20" s="118"/>
      <c r="AC20" s="118"/>
      <c r="AD20" s="118"/>
      <c r="AE20" s="118"/>
      <c r="AF20" s="118"/>
      <c r="AG20" s="119">
        <f t="shared" si="2"/>
        <v>0</v>
      </c>
      <c r="AH20" s="118"/>
      <c r="AI20" s="118"/>
      <c r="AJ20" s="118"/>
      <c r="AK20" s="118"/>
      <c r="AL20" s="118"/>
      <c r="AM20" s="118"/>
      <c r="AN20" s="119">
        <f t="shared" si="3"/>
        <v>0</v>
      </c>
      <c r="AO20" s="118"/>
      <c r="AP20" s="118"/>
      <c r="AQ20" s="118"/>
      <c r="AR20" s="118"/>
      <c r="AS20" s="118"/>
      <c r="AT20" s="118"/>
      <c r="AU20" s="119">
        <f t="shared" si="4"/>
        <v>0</v>
      </c>
      <c r="AV20" s="118"/>
      <c r="AW20" s="118"/>
      <c r="AX20" s="118"/>
      <c r="AY20" s="118"/>
      <c r="AZ20" s="118"/>
      <c r="BA20" s="118"/>
      <c r="BB20" s="119">
        <f t="shared" si="5"/>
        <v>0</v>
      </c>
      <c r="BC20" s="118"/>
      <c r="BD20" s="118"/>
      <c r="BE20" s="118"/>
      <c r="BF20" s="118"/>
      <c r="BG20" s="120"/>
      <c r="BH20" s="120"/>
      <c r="BI20" s="120"/>
    </row>
    <row r="21" spans="1:61" s="121" customFormat="1" x14ac:dyDescent="0.25">
      <c r="A21" s="174"/>
      <c r="B21" s="136" t="s">
        <v>152</v>
      </c>
      <c r="C21" s="136" t="s">
        <v>153</v>
      </c>
      <c r="D21" s="136" t="s">
        <v>158</v>
      </c>
      <c r="E21" s="174"/>
      <c r="F21" s="175"/>
      <c r="G21" s="175"/>
      <c r="H21" s="175"/>
      <c r="I21" s="176"/>
      <c r="J21" s="174"/>
      <c r="K21" s="174"/>
      <c r="L21" s="177"/>
      <c r="M21" s="177"/>
      <c r="N21" s="115"/>
      <c r="O21" s="178"/>
      <c r="P21" s="174"/>
      <c r="Q21" s="179"/>
      <c r="R21" s="179"/>
      <c r="S21" s="118"/>
      <c r="T21" s="118"/>
      <c r="U21" s="118"/>
      <c r="V21" s="116"/>
      <c r="W21" s="120"/>
      <c r="X21" s="118"/>
      <c r="Y21" s="118"/>
      <c r="Z21" s="119">
        <f t="shared" si="1"/>
        <v>0</v>
      </c>
      <c r="AA21" s="118"/>
      <c r="AB21" s="118"/>
      <c r="AC21" s="118"/>
      <c r="AD21" s="118"/>
      <c r="AE21" s="118"/>
      <c r="AF21" s="118"/>
      <c r="AG21" s="119">
        <f t="shared" si="2"/>
        <v>0</v>
      </c>
      <c r="AH21" s="118"/>
      <c r="AI21" s="118"/>
      <c r="AJ21" s="118"/>
      <c r="AK21" s="118"/>
      <c r="AL21" s="118"/>
      <c r="AM21" s="118"/>
      <c r="AN21" s="119">
        <f t="shared" si="3"/>
        <v>0</v>
      </c>
      <c r="AO21" s="118"/>
      <c r="AP21" s="118"/>
      <c r="AQ21" s="118"/>
      <c r="AR21" s="118"/>
      <c r="AS21" s="118"/>
      <c r="AT21" s="118"/>
      <c r="AU21" s="119">
        <f t="shared" si="4"/>
        <v>0</v>
      </c>
      <c r="AV21" s="118"/>
      <c r="AW21" s="118"/>
      <c r="AX21" s="118"/>
      <c r="AY21" s="118"/>
      <c r="AZ21" s="118"/>
      <c r="BA21" s="118"/>
      <c r="BB21" s="119">
        <f t="shared" si="5"/>
        <v>0</v>
      </c>
      <c r="BC21" s="118"/>
      <c r="BD21" s="118"/>
      <c r="BE21" s="118"/>
      <c r="BF21" s="118"/>
      <c r="BG21" s="120"/>
      <c r="BH21" s="120"/>
      <c r="BI21" s="120"/>
    </row>
    <row r="22" spans="1:61" s="121" customFormat="1" x14ac:dyDescent="0.25">
      <c r="A22" s="174"/>
      <c r="B22" s="136" t="s">
        <v>152</v>
      </c>
      <c r="C22" s="136" t="s">
        <v>153</v>
      </c>
      <c r="D22" s="136" t="s">
        <v>158</v>
      </c>
      <c r="E22" s="174"/>
      <c r="F22" s="175"/>
      <c r="G22" s="175"/>
      <c r="H22" s="175"/>
      <c r="I22" s="176"/>
      <c r="J22" s="174"/>
      <c r="K22" s="174"/>
      <c r="L22" s="177"/>
      <c r="M22" s="177"/>
      <c r="N22" s="115"/>
      <c r="O22" s="178"/>
      <c r="P22" s="174"/>
      <c r="Q22" s="179"/>
      <c r="R22" s="179"/>
      <c r="S22" s="118"/>
      <c r="T22" s="118"/>
      <c r="U22" s="118"/>
      <c r="V22" s="116"/>
      <c r="W22" s="120"/>
      <c r="X22" s="118"/>
      <c r="Y22" s="118"/>
      <c r="Z22" s="119">
        <f t="shared" si="1"/>
        <v>0</v>
      </c>
      <c r="AA22" s="118"/>
      <c r="AB22" s="118"/>
      <c r="AC22" s="118"/>
      <c r="AD22" s="118"/>
      <c r="AE22" s="118"/>
      <c r="AF22" s="118"/>
      <c r="AG22" s="119">
        <f t="shared" si="2"/>
        <v>0</v>
      </c>
      <c r="AH22" s="118"/>
      <c r="AI22" s="118"/>
      <c r="AJ22" s="118"/>
      <c r="AK22" s="118"/>
      <c r="AL22" s="118"/>
      <c r="AM22" s="118"/>
      <c r="AN22" s="119">
        <f t="shared" si="3"/>
        <v>0</v>
      </c>
      <c r="AO22" s="118"/>
      <c r="AP22" s="118"/>
      <c r="AQ22" s="118"/>
      <c r="AR22" s="118"/>
      <c r="AS22" s="118"/>
      <c r="AT22" s="118"/>
      <c r="AU22" s="119">
        <f t="shared" si="4"/>
        <v>0</v>
      </c>
      <c r="AV22" s="118"/>
      <c r="AW22" s="118"/>
      <c r="AX22" s="118"/>
      <c r="AY22" s="118"/>
      <c r="AZ22" s="118"/>
      <c r="BA22" s="118"/>
      <c r="BB22" s="119">
        <f t="shared" si="5"/>
        <v>0</v>
      </c>
      <c r="BC22" s="118"/>
      <c r="BD22" s="118"/>
      <c r="BE22" s="118"/>
      <c r="BF22" s="118"/>
      <c r="BG22" s="120"/>
      <c r="BH22" s="120"/>
      <c r="BI22" s="120"/>
    </row>
    <row r="23" spans="1:61" s="121" customFormat="1" x14ac:dyDescent="0.25">
      <c r="A23" s="174"/>
      <c r="B23" s="136" t="s">
        <v>152</v>
      </c>
      <c r="C23" s="136" t="s">
        <v>153</v>
      </c>
      <c r="D23" s="136" t="s">
        <v>158</v>
      </c>
      <c r="E23" s="174"/>
      <c r="F23" s="175"/>
      <c r="G23" s="175"/>
      <c r="H23" s="175"/>
      <c r="I23" s="176"/>
      <c r="J23" s="174"/>
      <c r="K23" s="174"/>
      <c r="L23" s="177"/>
      <c r="M23" s="177"/>
      <c r="N23" s="115"/>
      <c r="O23" s="178"/>
      <c r="P23" s="174"/>
      <c r="Q23" s="179"/>
      <c r="R23" s="179"/>
      <c r="S23" s="118"/>
      <c r="T23" s="118"/>
      <c r="U23" s="118"/>
      <c r="V23" s="116"/>
      <c r="W23" s="120"/>
      <c r="X23" s="118"/>
      <c r="Y23" s="118"/>
      <c r="Z23" s="119">
        <f t="shared" si="1"/>
        <v>0</v>
      </c>
      <c r="AA23" s="118"/>
      <c r="AB23" s="118"/>
      <c r="AC23" s="118"/>
      <c r="AD23" s="118"/>
      <c r="AE23" s="118"/>
      <c r="AF23" s="118"/>
      <c r="AG23" s="119">
        <f t="shared" si="2"/>
        <v>0</v>
      </c>
      <c r="AH23" s="118"/>
      <c r="AI23" s="118"/>
      <c r="AJ23" s="118"/>
      <c r="AK23" s="118"/>
      <c r="AL23" s="118"/>
      <c r="AM23" s="118"/>
      <c r="AN23" s="119">
        <f t="shared" si="3"/>
        <v>0</v>
      </c>
      <c r="AO23" s="118"/>
      <c r="AP23" s="118"/>
      <c r="AQ23" s="118"/>
      <c r="AR23" s="118"/>
      <c r="AS23" s="118"/>
      <c r="AT23" s="118"/>
      <c r="AU23" s="119">
        <f t="shared" si="4"/>
        <v>0</v>
      </c>
      <c r="AV23" s="118"/>
      <c r="AW23" s="118"/>
      <c r="AX23" s="118"/>
      <c r="AY23" s="118"/>
      <c r="AZ23" s="118"/>
      <c r="BA23" s="118"/>
      <c r="BB23" s="119">
        <f t="shared" si="5"/>
        <v>0</v>
      </c>
      <c r="BC23" s="118"/>
      <c r="BD23" s="118"/>
      <c r="BE23" s="118"/>
      <c r="BF23" s="118"/>
      <c r="BG23" s="120"/>
      <c r="BH23" s="120"/>
      <c r="BI23" s="120"/>
    </row>
    <row r="24" spans="1:61" s="121" customFormat="1" x14ac:dyDescent="0.25">
      <c r="A24" s="174"/>
      <c r="B24" s="136" t="s">
        <v>152</v>
      </c>
      <c r="C24" s="136" t="s">
        <v>153</v>
      </c>
      <c r="D24" s="136" t="s">
        <v>158</v>
      </c>
      <c r="E24" s="174"/>
      <c r="F24" s="175"/>
      <c r="G24" s="175"/>
      <c r="H24" s="175"/>
      <c r="I24" s="176"/>
      <c r="J24" s="174"/>
      <c r="K24" s="174"/>
      <c r="L24" s="177"/>
      <c r="M24" s="177"/>
      <c r="N24" s="115"/>
      <c r="O24" s="178"/>
      <c r="P24" s="174"/>
      <c r="Q24" s="179"/>
      <c r="R24" s="179"/>
      <c r="S24" s="118"/>
      <c r="T24" s="118"/>
      <c r="U24" s="118"/>
      <c r="V24" s="116"/>
      <c r="W24" s="120"/>
      <c r="X24" s="118"/>
      <c r="Y24" s="118"/>
      <c r="Z24" s="119">
        <f t="shared" si="1"/>
        <v>0</v>
      </c>
      <c r="AA24" s="118"/>
      <c r="AB24" s="118"/>
      <c r="AC24" s="118"/>
      <c r="AD24" s="118"/>
      <c r="AE24" s="118"/>
      <c r="AF24" s="118"/>
      <c r="AG24" s="119">
        <f t="shared" si="2"/>
        <v>0</v>
      </c>
      <c r="AH24" s="118"/>
      <c r="AI24" s="118"/>
      <c r="AJ24" s="118"/>
      <c r="AK24" s="118"/>
      <c r="AL24" s="118"/>
      <c r="AM24" s="118"/>
      <c r="AN24" s="119">
        <f t="shared" si="3"/>
        <v>0</v>
      </c>
      <c r="AO24" s="118"/>
      <c r="AP24" s="118"/>
      <c r="AQ24" s="118"/>
      <c r="AR24" s="118"/>
      <c r="AS24" s="118"/>
      <c r="AT24" s="118"/>
      <c r="AU24" s="119">
        <f t="shared" si="4"/>
        <v>0</v>
      </c>
      <c r="AV24" s="118"/>
      <c r="AW24" s="118"/>
      <c r="AX24" s="118"/>
      <c r="AY24" s="118"/>
      <c r="AZ24" s="118"/>
      <c r="BA24" s="118"/>
      <c r="BB24" s="119">
        <f t="shared" si="5"/>
        <v>0</v>
      </c>
      <c r="BC24" s="118"/>
      <c r="BD24" s="118"/>
      <c r="BE24" s="118"/>
      <c r="BF24" s="118"/>
      <c r="BG24" s="120"/>
      <c r="BH24" s="120"/>
      <c r="BI24" s="120"/>
    </row>
    <row r="25" spans="1:61" s="121" customFormat="1" x14ac:dyDescent="0.25">
      <c r="A25" s="174"/>
      <c r="B25" s="136" t="s">
        <v>152</v>
      </c>
      <c r="C25" s="136" t="s">
        <v>153</v>
      </c>
      <c r="D25" s="136" t="s">
        <v>158</v>
      </c>
      <c r="E25" s="174"/>
      <c r="F25" s="175"/>
      <c r="G25" s="175"/>
      <c r="H25" s="175"/>
      <c r="I25" s="176"/>
      <c r="J25" s="174"/>
      <c r="K25" s="174"/>
      <c r="L25" s="177"/>
      <c r="M25" s="177"/>
      <c r="N25" s="115"/>
      <c r="O25" s="178"/>
      <c r="P25" s="174"/>
      <c r="Q25" s="179"/>
      <c r="R25" s="179"/>
      <c r="S25" s="118"/>
      <c r="T25" s="118"/>
      <c r="U25" s="118"/>
      <c r="V25" s="116"/>
      <c r="W25" s="120"/>
      <c r="X25" s="118"/>
      <c r="Y25" s="118"/>
      <c r="Z25" s="119">
        <f t="shared" si="1"/>
        <v>0</v>
      </c>
      <c r="AA25" s="118"/>
      <c r="AB25" s="118"/>
      <c r="AC25" s="118"/>
      <c r="AD25" s="118"/>
      <c r="AE25" s="118"/>
      <c r="AF25" s="118"/>
      <c r="AG25" s="119">
        <f t="shared" si="2"/>
        <v>0</v>
      </c>
      <c r="AH25" s="118"/>
      <c r="AI25" s="118"/>
      <c r="AJ25" s="118"/>
      <c r="AK25" s="118"/>
      <c r="AL25" s="118"/>
      <c r="AM25" s="118"/>
      <c r="AN25" s="119">
        <f t="shared" si="3"/>
        <v>0</v>
      </c>
      <c r="AO25" s="118"/>
      <c r="AP25" s="118"/>
      <c r="AQ25" s="118"/>
      <c r="AR25" s="118"/>
      <c r="AS25" s="118"/>
      <c r="AT25" s="118"/>
      <c r="AU25" s="119">
        <f t="shared" si="4"/>
        <v>0</v>
      </c>
      <c r="AV25" s="118"/>
      <c r="AW25" s="118"/>
      <c r="AX25" s="118"/>
      <c r="AY25" s="118"/>
      <c r="AZ25" s="118"/>
      <c r="BA25" s="118"/>
      <c r="BB25" s="119">
        <f t="shared" si="5"/>
        <v>0</v>
      </c>
      <c r="BC25" s="118"/>
      <c r="BD25" s="118"/>
      <c r="BE25" s="118"/>
      <c r="BF25" s="118"/>
      <c r="BG25" s="120"/>
      <c r="BH25" s="120"/>
      <c r="BI25" s="120"/>
    </row>
    <row r="26" spans="1:61" s="121" customFormat="1" x14ac:dyDescent="0.25">
      <c r="A26" s="174"/>
      <c r="B26" s="136" t="s">
        <v>152</v>
      </c>
      <c r="C26" s="136" t="s">
        <v>153</v>
      </c>
      <c r="D26" s="136" t="s">
        <v>158</v>
      </c>
      <c r="E26" s="174"/>
      <c r="F26" s="175"/>
      <c r="G26" s="175"/>
      <c r="H26" s="175"/>
      <c r="I26" s="176"/>
      <c r="J26" s="174"/>
      <c r="K26" s="174"/>
      <c r="L26" s="177"/>
      <c r="M26" s="177"/>
      <c r="N26" s="115"/>
      <c r="O26" s="178"/>
      <c r="P26" s="174"/>
      <c r="Q26" s="179"/>
      <c r="R26" s="179"/>
      <c r="S26" s="118"/>
      <c r="T26" s="118"/>
      <c r="U26" s="118"/>
      <c r="V26" s="116"/>
      <c r="W26" s="120"/>
      <c r="X26" s="118"/>
      <c r="Y26" s="118"/>
      <c r="Z26" s="119">
        <f t="shared" si="1"/>
        <v>0</v>
      </c>
      <c r="AA26" s="118"/>
      <c r="AB26" s="118"/>
      <c r="AC26" s="118"/>
      <c r="AD26" s="118"/>
      <c r="AE26" s="118"/>
      <c r="AF26" s="118"/>
      <c r="AG26" s="119">
        <f t="shared" si="2"/>
        <v>0</v>
      </c>
      <c r="AH26" s="118"/>
      <c r="AI26" s="118"/>
      <c r="AJ26" s="118"/>
      <c r="AK26" s="118"/>
      <c r="AL26" s="118"/>
      <c r="AM26" s="118"/>
      <c r="AN26" s="119">
        <f t="shared" si="3"/>
        <v>0</v>
      </c>
      <c r="AO26" s="118"/>
      <c r="AP26" s="118"/>
      <c r="AQ26" s="118"/>
      <c r="AR26" s="118"/>
      <c r="AS26" s="118"/>
      <c r="AT26" s="118"/>
      <c r="AU26" s="119">
        <f t="shared" si="4"/>
        <v>0</v>
      </c>
      <c r="AV26" s="118"/>
      <c r="AW26" s="118"/>
      <c r="AX26" s="118"/>
      <c r="AY26" s="118"/>
      <c r="AZ26" s="118"/>
      <c r="BA26" s="118"/>
      <c r="BB26" s="119">
        <f t="shared" si="5"/>
        <v>0</v>
      </c>
      <c r="BC26" s="118"/>
      <c r="BD26" s="118"/>
      <c r="BE26" s="118"/>
      <c r="BF26" s="118"/>
      <c r="BG26" s="120"/>
      <c r="BH26" s="120"/>
      <c r="BI26" s="120"/>
    </row>
    <row r="27" spans="1:61" s="121" customFormat="1" x14ac:dyDescent="0.25">
      <c r="A27" s="174"/>
      <c r="B27" s="136" t="s">
        <v>152</v>
      </c>
      <c r="C27" s="136" t="s">
        <v>153</v>
      </c>
      <c r="D27" s="136" t="s">
        <v>158</v>
      </c>
      <c r="E27" s="174"/>
      <c r="F27" s="175"/>
      <c r="G27" s="175"/>
      <c r="H27" s="175"/>
      <c r="I27" s="176"/>
      <c r="J27" s="174"/>
      <c r="K27" s="174"/>
      <c r="L27" s="177"/>
      <c r="M27" s="177"/>
      <c r="N27" s="115"/>
      <c r="O27" s="178"/>
      <c r="P27" s="174"/>
      <c r="Q27" s="179"/>
      <c r="R27" s="179"/>
      <c r="S27" s="118"/>
      <c r="T27" s="118"/>
      <c r="U27" s="118"/>
      <c r="V27" s="116"/>
      <c r="W27" s="120"/>
      <c r="X27" s="118"/>
      <c r="Y27" s="118"/>
      <c r="Z27" s="119">
        <f t="shared" si="1"/>
        <v>0</v>
      </c>
      <c r="AA27" s="118"/>
      <c r="AB27" s="118"/>
      <c r="AC27" s="118"/>
      <c r="AD27" s="118"/>
      <c r="AE27" s="118"/>
      <c r="AF27" s="118"/>
      <c r="AG27" s="119">
        <f t="shared" si="2"/>
        <v>0</v>
      </c>
      <c r="AH27" s="118"/>
      <c r="AI27" s="118"/>
      <c r="AJ27" s="118"/>
      <c r="AK27" s="118"/>
      <c r="AL27" s="118"/>
      <c r="AM27" s="118"/>
      <c r="AN27" s="119">
        <f t="shared" si="3"/>
        <v>0</v>
      </c>
      <c r="AO27" s="118"/>
      <c r="AP27" s="118"/>
      <c r="AQ27" s="118"/>
      <c r="AR27" s="118"/>
      <c r="AS27" s="118"/>
      <c r="AT27" s="118"/>
      <c r="AU27" s="119">
        <f t="shared" si="4"/>
        <v>0</v>
      </c>
      <c r="AV27" s="118"/>
      <c r="AW27" s="118"/>
      <c r="AX27" s="118"/>
      <c r="AY27" s="118"/>
      <c r="AZ27" s="118"/>
      <c r="BA27" s="118"/>
      <c r="BB27" s="119">
        <f t="shared" si="5"/>
        <v>0</v>
      </c>
      <c r="BC27" s="118"/>
      <c r="BD27" s="118"/>
      <c r="BE27" s="118"/>
      <c r="BF27" s="118"/>
      <c r="BG27" s="120"/>
      <c r="BH27" s="120"/>
      <c r="BI27" s="120"/>
    </row>
    <row r="28" spans="1:61" s="121" customFormat="1" x14ac:dyDescent="0.25">
      <c r="A28" s="174"/>
      <c r="B28" s="136" t="s">
        <v>152</v>
      </c>
      <c r="C28" s="136" t="s">
        <v>153</v>
      </c>
      <c r="D28" s="136" t="s">
        <v>158</v>
      </c>
      <c r="E28" s="174"/>
      <c r="F28" s="175"/>
      <c r="G28" s="175"/>
      <c r="H28" s="175"/>
      <c r="I28" s="176"/>
      <c r="J28" s="174"/>
      <c r="K28" s="174"/>
      <c r="L28" s="177"/>
      <c r="M28" s="177"/>
      <c r="N28" s="115"/>
      <c r="O28" s="178"/>
      <c r="P28" s="174"/>
      <c r="Q28" s="179"/>
      <c r="R28" s="179"/>
      <c r="S28" s="118"/>
      <c r="T28" s="118"/>
      <c r="U28" s="118"/>
      <c r="V28" s="116"/>
      <c r="W28" s="120"/>
      <c r="X28" s="118"/>
      <c r="Y28" s="118"/>
      <c r="Z28" s="119">
        <f t="shared" si="1"/>
        <v>0</v>
      </c>
      <c r="AA28" s="118"/>
      <c r="AB28" s="118"/>
      <c r="AC28" s="118"/>
      <c r="AD28" s="118"/>
      <c r="AE28" s="118"/>
      <c r="AF28" s="118"/>
      <c r="AG28" s="119">
        <f t="shared" si="2"/>
        <v>0</v>
      </c>
      <c r="AH28" s="118"/>
      <c r="AI28" s="118"/>
      <c r="AJ28" s="118"/>
      <c r="AK28" s="118"/>
      <c r="AL28" s="118"/>
      <c r="AM28" s="118"/>
      <c r="AN28" s="119">
        <f t="shared" si="3"/>
        <v>0</v>
      </c>
      <c r="AO28" s="118"/>
      <c r="AP28" s="118"/>
      <c r="AQ28" s="118"/>
      <c r="AR28" s="118"/>
      <c r="AS28" s="118"/>
      <c r="AT28" s="118"/>
      <c r="AU28" s="119">
        <f t="shared" si="4"/>
        <v>0</v>
      </c>
      <c r="AV28" s="118"/>
      <c r="AW28" s="118"/>
      <c r="AX28" s="118"/>
      <c r="AY28" s="118"/>
      <c r="AZ28" s="118"/>
      <c r="BA28" s="118"/>
      <c r="BB28" s="119">
        <f t="shared" si="5"/>
        <v>0</v>
      </c>
      <c r="BC28" s="118"/>
      <c r="BD28" s="118"/>
      <c r="BE28" s="118"/>
      <c r="BF28" s="118"/>
      <c r="BG28" s="120"/>
      <c r="BH28" s="120"/>
      <c r="BI28" s="120"/>
    </row>
    <row r="29" spans="1:61" s="121" customFormat="1" x14ac:dyDescent="0.25">
      <c r="A29" s="174"/>
      <c r="B29" s="136" t="s">
        <v>152</v>
      </c>
      <c r="C29" s="136" t="s">
        <v>153</v>
      </c>
      <c r="D29" s="136" t="s">
        <v>158</v>
      </c>
      <c r="E29" s="174"/>
      <c r="F29" s="175"/>
      <c r="G29" s="175"/>
      <c r="H29" s="175"/>
      <c r="I29" s="176"/>
      <c r="J29" s="174"/>
      <c r="K29" s="174"/>
      <c r="L29" s="177"/>
      <c r="M29" s="177"/>
      <c r="N29" s="115"/>
      <c r="O29" s="178"/>
      <c r="P29" s="174"/>
      <c r="Q29" s="179"/>
      <c r="R29" s="179"/>
      <c r="S29" s="118"/>
      <c r="T29" s="118"/>
      <c r="U29" s="118"/>
      <c r="V29" s="116"/>
      <c r="W29" s="120"/>
      <c r="X29" s="118"/>
      <c r="Y29" s="118"/>
      <c r="Z29" s="119">
        <f t="shared" si="1"/>
        <v>0</v>
      </c>
      <c r="AA29" s="118"/>
      <c r="AB29" s="118"/>
      <c r="AC29" s="118"/>
      <c r="AD29" s="118"/>
      <c r="AE29" s="118"/>
      <c r="AF29" s="118"/>
      <c r="AG29" s="119">
        <f t="shared" si="2"/>
        <v>0</v>
      </c>
      <c r="AH29" s="118"/>
      <c r="AI29" s="118"/>
      <c r="AJ29" s="118"/>
      <c r="AK29" s="118"/>
      <c r="AL29" s="118"/>
      <c r="AM29" s="118"/>
      <c r="AN29" s="119">
        <f t="shared" si="3"/>
        <v>0</v>
      </c>
      <c r="AO29" s="118"/>
      <c r="AP29" s="118"/>
      <c r="AQ29" s="118"/>
      <c r="AR29" s="118"/>
      <c r="AS29" s="118"/>
      <c r="AT29" s="118"/>
      <c r="AU29" s="119">
        <f t="shared" si="4"/>
        <v>0</v>
      </c>
      <c r="AV29" s="118"/>
      <c r="AW29" s="118"/>
      <c r="AX29" s="118"/>
      <c r="AY29" s="118"/>
      <c r="AZ29" s="118"/>
      <c r="BA29" s="118"/>
      <c r="BB29" s="119">
        <f t="shared" si="5"/>
        <v>0</v>
      </c>
      <c r="BC29" s="118"/>
      <c r="BD29" s="118"/>
      <c r="BE29" s="118"/>
      <c r="BF29" s="118"/>
      <c r="BG29" s="120"/>
      <c r="BH29" s="120"/>
      <c r="BI29" s="120"/>
    </row>
    <row r="30" spans="1:61" s="121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80">
        <f>SUM(O16:O29)</f>
        <v>0</v>
      </c>
      <c r="Q30" s="180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BF30" si="6">SUM(Y16:Y29)</f>
        <v>0</v>
      </c>
      <c r="Z30" s="126">
        <f t="shared" si="6"/>
        <v>0</v>
      </c>
      <c r="AA30" s="126">
        <f t="shared" si="6"/>
        <v>0</v>
      </c>
      <c r="AB30" s="126">
        <f t="shared" si="6"/>
        <v>0</v>
      </c>
      <c r="AC30" s="126">
        <f t="shared" si="6"/>
        <v>0</v>
      </c>
      <c r="AD30" s="126">
        <f t="shared" si="6"/>
        <v>0</v>
      </c>
      <c r="AE30" s="126">
        <f t="shared" si="6"/>
        <v>0</v>
      </c>
      <c r="AF30" s="126">
        <f t="shared" si="6"/>
        <v>0</v>
      </c>
      <c r="AG30" s="126">
        <f t="shared" si="6"/>
        <v>0</v>
      </c>
      <c r="AH30" s="126">
        <f t="shared" si="6"/>
        <v>0</v>
      </c>
      <c r="AI30" s="126">
        <f t="shared" si="6"/>
        <v>0</v>
      </c>
      <c r="AJ30" s="126">
        <f t="shared" si="6"/>
        <v>0</v>
      </c>
      <c r="AK30" s="126">
        <f t="shared" si="6"/>
        <v>0</v>
      </c>
      <c r="AL30" s="126">
        <f t="shared" si="6"/>
        <v>0</v>
      </c>
      <c r="AM30" s="126">
        <f t="shared" si="6"/>
        <v>0</v>
      </c>
      <c r="AN30" s="126">
        <f t="shared" si="6"/>
        <v>0</v>
      </c>
      <c r="AO30" s="126">
        <f t="shared" si="6"/>
        <v>0</v>
      </c>
      <c r="AP30" s="126">
        <f t="shared" si="6"/>
        <v>0</v>
      </c>
      <c r="AQ30" s="126">
        <f t="shared" si="6"/>
        <v>0</v>
      </c>
      <c r="AR30" s="126">
        <f t="shared" si="6"/>
        <v>0</v>
      </c>
      <c r="AS30" s="126">
        <f t="shared" si="6"/>
        <v>0</v>
      </c>
      <c r="AT30" s="126">
        <f t="shared" si="6"/>
        <v>0</v>
      </c>
      <c r="AU30" s="126">
        <f t="shared" si="6"/>
        <v>0</v>
      </c>
      <c r="AV30" s="126">
        <f t="shared" si="6"/>
        <v>0</v>
      </c>
      <c r="AW30" s="126">
        <f t="shared" si="6"/>
        <v>0</v>
      </c>
      <c r="AX30" s="126">
        <f t="shared" si="6"/>
        <v>0</v>
      </c>
      <c r="AY30" s="126">
        <f t="shared" si="6"/>
        <v>0</v>
      </c>
      <c r="AZ30" s="126">
        <f t="shared" si="6"/>
        <v>0</v>
      </c>
      <c r="BA30" s="126">
        <f t="shared" si="6"/>
        <v>0</v>
      </c>
      <c r="BB30" s="126">
        <f t="shared" si="6"/>
        <v>0</v>
      </c>
      <c r="BC30" s="126">
        <f t="shared" si="6"/>
        <v>0</v>
      </c>
      <c r="BD30" s="126">
        <f t="shared" si="6"/>
        <v>0</v>
      </c>
      <c r="BE30" s="126">
        <f t="shared" si="6"/>
        <v>0</v>
      </c>
      <c r="BF30" s="126">
        <f t="shared" si="6"/>
        <v>0</v>
      </c>
      <c r="BG30" s="126"/>
    </row>
    <row r="31" spans="1:61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1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</sheetData>
  <sheetProtection algorithmName="SHA-512" hashValue="1WJlalIwPOWYSP21dWc7vZHn12yMvnzouLUxlMAUCNM1BtyOYxYpiIRGoNunQczscGRXXMk3JKo0W6az1/wkGw==" saltValue="73O/m0eEeY8vW0d2+oVMP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22.710937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3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1.42578125" style="103" bestFit="1" customWidth="1"/>
    <col min="26" max="28" width="13.5703125" style="103" customWidth="1"/>
    <col min="29" max="29" width="11.85546875" style="103" bestFit="1" customWidth="1"/>
    <col min="30" max="30" width="10.42578125" style="103" customWidth="1"/>
    <col min="31" max="32" width="9.140625" style="103"/>
    <col min="33" max="33" width="11.42578125" style="103" bestFit="1" customWidth="1"/>
    <col min="34" max="36" width="13.5703125" style="103" customWidth="1"/>
    <col min="37" max="37" width="11.85546875" style="103" bestFit="1" customWidth="1"/>
    <col min="38" max="38" width="10.140625" style="103" customWidth="1"/>
    <col min="39" max="40" width="9.140625" style="103"/>
    <col min="41" max="41" width="11.42578125" style="103" bestFit="1" customWidth="1"/>
    <col min="42" max="44" width="13.5703125" style="103" customWidth="1"/>
    <col min="45" max="45" width="12.140625" style="103" customWidth="1"/>
    <col min="46" max="46" width="10" style="103" customWidth="1"/>
    <col min="47" max="48" width="9.140625" style="103"/>
    <col min="49" max="49" width="11.42578125" style="103" bestFit="1" customWidth="1"/>
    <col min="50" max="52" width="13.5703125" style="103" customWidth="1"/>
    <col min="53" max="53" width="11.85546875" style="103" bestFit="1" customWidth="1"/>
    <col min="54" max="54" width="9.85546875" style="103" customWidth="1"/>
    <col min="55" max="56" width="9.140625" style="103"/>
    <col min="57" max="57" width="11.42578125" style="103" bestFit="1" customWidth="1"/>
    <col min="58" max="58" width="9.5703125" style="103" bestFit="1" customWidth="1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101 - Caseload Forecast Council</v>
      </c>
      <c r="D1"/>
      <c r="E1"/>
      <c r="F1"/>
      <c r="G1"/>
      <c r="H1"/>
      <c r="I1"/>
      <c r="J1"/>
      <c r="K1"/>
    </row>
    <row r="2" spans="1:60" x14ac:dyDescent="0.25">
      <c r="A2" s="141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12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106" t="s">
        <v>5</v>
      </c>
      <c r="M5" s="229"/>
      <c r="N5" s="230"/>
      <c r="O5" s="231"/>
      <c r="P5" s="229" t="s">
        <v>6</v>
      </c>
      <c r="Q5" s="231"/>
      <c r="R5" s="233" t="s">
        <v>7</v>
      </c>
      <c r="S5" s="233"/>
      <c r="T5" s="233"/>
      <c r="U5" s="107" t="s">
        <v>8</v>
      </c>
      <c r="V5" s="233" t="s">
        <v>9</v>
      </c>
      <c r="W5" s="233"/>
      <c r="X5" s="233"/>
      <c r="Y5" s="107" t="s">
        <v>10</v>
      </c>
      <c r="Z5" s="233" t="s">
        <v>11</v>
      </c>
      <c r="AA5" s="233"/>
      <c r="AB5" s="233"/>
      <c r="AC5" s="107" t="s">
        <v>8</v>
      </c>
      <c r="AD5" s="233" t="s">
        <v>9</v>
      </c>
      <c r="AE5" s="233"/>
      <c r="AF5" s="233"/>
      <c r="AG5" s="107" t="s">
        <v>10</v>
      </c>
      <c r="AH5" s="233" t="s">
        <v>11</v>
      </c>
      <c r="AI5" s="233"/>
      <c r="AJ5" s="233"/>
      <c r="AK5" s="107" t="s">
        <v>8</v>
      </c>
      <c r="AL5" s="233" t="s">
        <v>9</v>
      </c>
      <c r="AM5" s="233"/>
      <c r="AN5" s="233"/>
      <c r="AO5" s="107" t="s">
        <v>10</v>
      </c>
      <c r="AP5" s="233" t="s">
        <v>11</v>
      </c>
      <c r="AQ5" s="233"/>
      <c r="AR5" s="233"/>
      <c r="AS5" s="107" t="s">
        <v>8</v>
      </c>
      <c r="AT5" s="233" t="s">
        <v>9</v>
      </c>
      <c r="AU5" s="233"/>
      <c r="AV5" s="233"/>
      <c r="AW5" s="107" t="s">
        <v>10</v>
      </c>
      <c r="AX5" s="233" t="s">
        <v>11</v>
      </c>
      <c r="AY5" s="233"/>
      <c r="AZ5" s="233"/>
      <c r="BA5" s="107" t="s">
        <v>8</v>
      </c>
      <c r="BB5" s="233" t="s">
        <v>9</v>
      </c>
      <c r="BC5" s="233"/>
      <c r="BD5" s="233"/>
      <c r="BE5" s="107" t="s">
        <v>10</v>
      </c>
      <c r="BF5" s="229"/>
      <c r="BG5" s="230"/>
      <c r="BH5" s="231"/>
    </row>
    <row r="6" spans="1:60" s="159" customFormat="1" x14ac:dyDescent="0.25">
      <c r="A6" s="185"/>
      <c r="B6" s="186"/>
      <c r="C6" s="186"/>
      <c r="D6" s="186"/>
      <c r="E6" s="213"/>
      <c r="F6" s="186"/>
      <c r="G6" s="186"/>
      <c r="H6" s="213"/>
      <c r="I6" s="214"/>
      <c r="J6" s="214"/>
      <c r="K6" s="186"/>
      <c r="L6" s="205"/>
      <c r="M6" s="220" t="s">
        <v>28</v>
      </c>
      <c r="N6" s="221"/>
      <c r="O6" s="222"/>
      <c r="P6" s="242"/>
      <c r="Q6" s="243"/>
      <c r="R6" s="220" t="s">
        <v>29</v>
      </c>
      <c r="S6" s="221"/>
      <c r="T6" s="221"/>
      <c r="U6" s="221"/>
      <c r="V6" s="221"/>
      <c r="W6" s="221"/>
      <c r="X6" s="221"/>
      <c r="Y6" s="222"/>
      <c r="Z6" s="220" t="s">
        <v>30</v>
      </c>
      <c r="AA6" s="221"/>
      <c r="AB6" s="221"/>
      <c r="AC6" s="221"/>
      <c r="AD6" s="221"/>
      <c r="AE6" s="221"/>
      <c r="AF6" s="221"/>
      <c r="AG6" s="222"/>
      <c r="AH6" s="220" t="s">
        <v>31</v>
      </c>
      <c r="AI6" s="221"/>
      <c r="AJ6" s="221"/>
      <c r="AK6" s="221"/>
      <c r="AL6" s="221"/>
      <c r="AM6" s="221"/>
      <c r="AN6" s="221"/>
      <c r="AO6" s="222"/>
      <c r="AP6" s="220" t="s">
        <v>32</v>
      </c>
      <c r="AQ6" s="221"/>
      <c r="AR6" s="221"/>
      <c r="AS6" s="221"/>
      <c r="AT6" s="221"/>
      <c r="AU6" s="221"/>
      <c r="AV6" s="221"/>
      <c r="AW6" s="222"/>
      <c r="AX6" s="220" t="s">
        <v>33</v>
      </c>
      <c r="AY6" s="221"/>
      <c r="AZ6" s="221"/>
      <c r="BA6" s="221"/>
      <c r="BB6" s="221"/>
      <c r="BC6" s="221"/>
      <c r="BD6" s="221"/>
      <c r="BE6" s="222"/>
      <c r="BF6" s="158"/>
      <c r="BG6" s="158"/>
      <c r="BH6" s="158"/>
    </row>
    <row r="7" spans="1:60" ht="75" x14ac:dyDescent="0.25">
      <c r="A7" s="190" t="s">
        <v>64</v>
      </c>
      <c r="B7" s="190" t="s">
        <v>13</v>
      </c>
      <c r="C7" s="190" t="s">
        <v>14</v>
      </c>
      <c r="D7" s="190" t="s">
        <v>15</v>
      </c>
      <c r="E7" s="215" t="s">
        <v>16</v>
      </c>
      <c r="F7" s="190" t="s">
        <v>17</v>
      </c>
      <c r="G7" s="190" t="s">
        <v>18</v>
      </c>
      <c r="H7" s="215" t="s">
        <v>19</v>
      </c>
      <c r="I7" s="216" t="s">
        <v>20</v>
      </c>
      <c r="J7" s="216" t="s">
        <v>65</v>
      </c>
      <c r="K7" s="217" t="s">
        <v>66</v>
      </c>
      <c r="L7" s="206" t="s">
        <v>67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s="121" customFormat="1" x14ac:dyDescent="0.25">
      <c r="A8" s="195"/>
      <c r="B8" s="195"/>
      <c r="C8" s="195"/>
      <c r="D8" s="147"/>
      <c r="E8" s="195"/>
      <c r="F8" s="195"/>
      <c r="G8" s="195"/>
      <c r="H8" s="195"/>
      <c r="I8" s="218"/>
      <c r="J8" s="218"/>
      <c r="K8" s="219">
        <f t="shared" ref="K8" si="0">I8*9.16</f>
        <v>0</v>
      </c>
      <c r="L8" s="120"/>
      <c r="M8" s="117"/>
      <c r="N8" s="117"/>
      <c r="O8" s="117"/>
      <c r="P8" s="116"/>
      <c r="Q8" s="116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7"/>
      <c r="BG8" s="207"/>
      <c r="BH8" s="207"/>
    </row>
    <row r="9" spans="1:60" s="121" customFormat="1" x14ac:dyDescent="0.2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155">
        <f>SUM(K8:K8)</f>
        <v>0</v>
      </c>
      <c r="M9" s="208">
        <f>SUM(M8)</f>
        <v>0</v>
      </c>
      <c r="N9" s="208">
        <f>SUM(N8)</f>
        <v>0</v>
      </c>
      <c r="O9" s="208">
        <f>SUM(O8)</f>
        <v>0</v>
      </c>
      <c r="P9" s="166"/>
      <c r="Q9" s="166"/>
      <c r="R9" s="126">
        <f t="shared" ref="R9:BE9" si="6">SUM(R8:R8)</f>
        <v>0</v>
      </c>
      <c r="S9" s="126">
        <f t="shared" si="6"/>
        <v>0</v>
      </c>
      <c r="T9" s="126">
        <f t="shared" si="6"/>
        <v>0</v>
      </c>
      <c r="U9" s="126">
        <f t="shared" si="6"/>
        <v>0</v>
      </c>
      <c r="V9" s="126">
        <f t="shared" si="6"/>
        <v>0</v>
      </c>
      <c r="W9" s="126">
        <f t="shared" si="6"/>
        <v>0</v>
      </c>
      <c r="X9" s="126">
        <f t="shared" si="6"/>
        <v>0</v>
      </c>
      <c r="Y9" s="126">
        <f t="shared" si="6"/>
        <v>0</v>
      </c>
      <c r="Z9" s="126">
        <f t="shared" si="6"/>
        <v>0</v>
      </c>
      <c r="AA9" s="126">
        <f t="shared" si="6"/>
        <v>0</v>
      </c>
      <c r="AB9" s="126">
        <f t="shared" si="6"/>
        <v>0</v>
      </c>
      <c r="AC9" s="126">
        <f t="shared" si="6"/>
        <v>0</v>
      </c>
      <c r="AD9" s="126">
        <f t="shared" si="6"/>
        <v>0</v>
      </c>
      <c r="AE9" s="126">
        <f t="shared" si="6"/>
        <v>0</v>
      </c>
      <c r="AF9" s="126">
        <f t="shared" si="6"/>
        <v>0</v>
      </c>
      <c r="AG9" s="126">
        <f t="shared" si="6"/>
        <v>0</v>
      </c>
      <c r="AH9" s="126">
        <f t="shared" si="6"/>
        <v>0</v>
      </c>
      <c r="AI9" s="126">
        <f t="shared" si="6"/>
        <v>0</v>
      </c>
      <c r="AJ9" s="126">
        <f t="shared" si="6"/>
        <v>0</v>
      </c>
      <c r="AK9" s="126">
        <f t="shared" si="6"/>
        <v>0</v>
      </c>
      <c r="AL9" s="126">
        <f t="shared" si="6"/>
        <v>0</v>
      </c>
      <c r="AM9" s="126">
        <f t="shared" si="6"/>
        <v>0</v>
      </c>
      <c r="AN9" s="126">
        <f t="shared" si="6"/>
        <v>0</v>
      </c>
      <c r="AO9" s="126">
        <f t="shared" si="6"/>
        <v>0</v>
      </c>
      <c r="AP9" s="126">
        <f t="shared" si="6"/>
        <v>0</v>
      </c>
      <c r="AQ9" s="126">
        <f t="shared" si="6"/>
        <v>0</v>
      </c>
      <c r="AR9" s="126">
        <f t="shared" si="6"/>
        <v>0</v>
      </c>
      <c r="AS9" s="126">
        <f t="shared" si="6"/>
        <v>0</v>
      </c>
      <c r="AT9" s="126">
        <f t="shared" si="6"/>
        <v>0</v>
      </c>
      <c r="AU9" s="126">
        <f t="shared" si="6"/>
        <v>0</v>
      </c>
      <c r="AV9" s="126">
        <f t="shared" si="6"/>
        <v>0</v>
      </c>
      <c r="AW9" s="126">
        <f t="shared" si="6"/>
        <v>0</v>
      </c>
      <c r="AX9" s="126">
        <f t="shared" si="6"/>
        <v>0</v>
      </c>
      <c r="AY9" s="126">
        <f t="shared" si="6"/>
        <v>0</v>
      </c>
      <c r="AZ9" s="126">
        <f t="shared" si="6"/>
        <v>0</v>
      </c>
      <c r="BA9" s="126">
        <f t="shared" si="6"/>
        <v>0</v>
      </c>
      <c r="BB9" s="126">
        <f t="shared" si="6"/>
        <v>0</v>
      </c>
      <c r="BC9" s="126">
        <f t="shared" si="6"/>
        <v>0</v>
      </c>
      <c r="BD9" s="126">
        <f t="shared" si="6"/>
        <v>0</v>
      </c>
      <c r="BE9" s="126">
        <f t="shared" si="6"/>
        <v>0</v>
      </c>
    </row>
    <row r="10" spans="1:60" x14ac:dyDescent="0.2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0" x14ac:dyDescent="0.25">
      <c r="A11" s="241" t="s">
        <v>55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23" t="s">
        <v>55</v>
      </c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 t="s">
        <v>55</v>
      </c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 t="s">
        <v>55</v>
      </c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</row>
    <row r="12" spans="1:60" x14ac:dyDescent="0.25">
      <c r="A12" s="247" t="s">
        <v>56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9"/>
      <c r="L12" s="245"/>
      <c r="M12" s="229"/>
      <c r="N12" s="230"/>
      <c r="O12" s="231"/>
      <c r="P12" s="229" t="s">
        <v>6</v>
      </c>
      <c r="Q12" s="231"/>
      <c r="R12" s="233" t="s">
        <v>7</v>
      </c>
      <c r="S12" s="233"/>
      <c r="T12" s="233"/>
      <c r="U12" s="107" t="s">
        <v>8</v>
      </c>
      <c r="V12" s="233" t="s">
        <v>9</v>
      </c>
      <c r="W12" s="233"/>
      <c r="X12" s="233"/>
      <c r="Y12" s="107" t="s">
        <v>10</v>
      </c>
      <c r="Z12" s="233" t="s">
        <v>11</v>
      </c>
      <c r="AA12" s="233"/>
      <c r="AB12" s="233"/>
      <c r="AC12" s="107" t="s">
        <v>8</v>
      </c>
      <c r="AD12" s="233" t="s">
        <v>9</v>
      </c>
      <c r="AE12" s="233"/>
      <c r="AF12" s="233"/>
      <c r="AG12" s="107" t="s">
        <v>10</v>
      </c>
      <c r="AH12" s="233" t="s">
        <v>11</v>
      </c>
      <c r="AI12" s="233"/>
      <c r="AJ12" s="233"/>
      <c r="AK12" s="107" t="s">
        <v>8</v>
      </c>
      <c r="AL12" s="233" t="s">
        <v>9</v>
      </c>
      <c r="AM12" s="233"/>
      <c r="AN12" s="233"/>
      <c r="AO12" s="107" t="s">
        <v>10</v>
      </c>
      <c r="AP12" s="233" t="s">
        <v>11</v>
      </c>
      <c r="AQ12" s="233"/>
      <c r="AR12" s="233"/>
      <c r="AS12" s="107" t="s">
        <v>8</v>
      </c>
      <c r="AT12" s="233" t="s">
        <v>9</v>
      </c>
      <c r="AU12" s="233"/>
      <c r="AV12" s="233"/>
      <c r="AW12" s="107" t="s">
        <v>10</v>
      </c>
      <c r="AX12" s="233" t="s">
        <v>11</v>
      </c>
      <c r="AY12" s="233"/>
      <c r="AZ12" s="233"/>
      <c r="BA12" s="107" t="s">
        <v>8</v>
      </c>
      <c r="BB12" s="233" t="s">
        <v>9</v>
      </c>
      <c r="BC12" s="233"/>
      <c r="BD12" s="233"/>
      <c r="BE12" s="107" t="s">
        <v>10</v>
      </c>
      <c r="BF12" s="229"/>
      <c r="BG12" s="230"/>
      <c r="BH12" s="231"/>
    </row>
    <row r="13" spans="1:60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6"/>
      <c r="M13" s="220" t="s">
        <v>28</v>
      </c>
      <c r="N13" s="221"/>
      <c r="O13" s="222"/>
      <c r="P13" s="242"/>
      <c r="Q13" s="243"/>
      <c r="R13" s="220" t="s">
        <v>29</v>
      </c>
      <c r="S13" s="221"/>
      <c r="T13" s="221"/>
      <c r="U13" s="221"/>
      <c r="V13" s="221"/>
      <c r="W13" s="221"/>
      <c r="X13" s="221"/>
      <c r="Y13" s="222"/>
      <c r="Z13" s="220" t="s">
        <v>30</v>
      </c>
      <c r="AA13" s="221"/>
      <c r="AB13" s="221"/>
      <c r="AC13" s="221"/>
      <c r="AD13" s="221"/>
      <c r="AE13" s="221"/>
      <c r="AF13" s="221"/>
      <c r="AG13" s="222"/>
      <c r="AH13" s="220" t="s">
        <v>31</v>
      </c>
      <c r="AI13" s="221"/>
      <c r="AJ13" s="221"/>
      <c r="AK13" s="221"/>
      <c r="AL13" s="221"/>
      <c r="AM13" s="221"/>
      <c r="AN13" s="221"/>
      <c r="AO13" s="222"/>
      <c r="AP13" s="220" t="s">
        <v>32</v>
      </c>
      <c r="AQ13" s="221"/>
      <c r="AR13" s="221"/>
      <c r="AS13" s="221"/>
      <c r="AT13" s="221"/>
      <c r="AU13" s="221"/>
      <c r="AV13" s="221"/>
      <c r="AW13" s="222"/>
      <c r="AX13" s="220" t="s">
        <v>33</v>
      </c>
      <c r="AY13" s="221"/>
      <c r="AZ13" s="221"/>
      <c r="BA13" s="221"/>
      <c r="BB13" s="221"/>
      <c r="BC13" s="221"/>
      <c r="BD13" s="221"/>
      <c r="BE13" s="222"/>
      <c r="BF13" s="158"/>
      <c r="BG13" s="158"/>
      <c r="BH13" s="158"/>
    </row>
    <row r="14" spans="1:60" ht="75" x14ac:dyDescent="0.25">
      <c r="A14" s="157" t="s">
        <v>64</v>
      </c>
      <c r="B14" s="157" t="s">
        <v>13</v>
      </c>
      <c r="C14" s="157" t="s">
        <v>14</v>
      </c>
      <c r="D14" s="157" t="s">
        <v>15</v>
      </c>
      <c r="E14" s="209" t="s">
        <v>16</v>
      </c>
      <c r="F14" s="157" t="s">
        <v>17</v>
      </c>
      <c r="G14" s="157" t="s">
        <v>18</v>
      </c>
      <c r="H14" s="209" t="s">
        <v>19</v>
      </c>
      <c r="I14" s="210" t="s">
        <v>20</v>
      </c>
      <c r="J14" s="210" t="s">
        <v>65</v>
      </c>
      <c r="K14" s="157" t="s">
        <v>68</v>
      </c>
      <c r="L14" s="211"/>
      <c r="M14" s="112" t="s">
        <v>35</v>
      </c>
      <c r="N14" s="112" t="s">
        <v>36</v>
      </c>
      <c r="O14" s="112" t="s">
        <v>37</v>
      </c>
      <c r="P14" s="112" t="s">
        <v>38</v>
      </c>
      <c r="Q14" s="112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3" t="s">
        <v>46</v>
      </c>
      <c r="BG14" s="113" t="s">
        <v>47</v>
      </c>
      <c r="BH14" s="113" t="s">
        <v>48</v>
      </c>
    </row>
    <row r="15" spans="1:60" s="121" customFormat="1" x14ac:dyDescent="0.25">
      <c r="A15" s="120"/>
      <c r="B15" s="136" t="s">
        <v>152</v>
      </c>
      <c r="C15" s="136" t="s">
        <v>153</v>
      </c>
      <c r="D15" s="136" t="s">
        <v>158</v>
      </c>
      <c r="E15" s="120"/>
      <c r="F15" s="120"/>
      <c r="G15" s="120"/>
      <c r="H15" s="120"/>
      <c r="I15" s="120"/>
      <c r="J15" s="120"/>
      <c r="K15" s="118"/>
      <c r="L15" s="120"/>
      <c r="M15" s="118"/>
      <c r="N15" s="118"/>
      <c r="O15" s="118"/>
      <c r="P15" s="116"/>
      <c r="Q15" s="120"/>
      <c r="R15" s="118"/>
      <c r="S15" s="118"/>
      <c r="T15" s="119">
        <f>R15+S15</f>
        <v>0</v>
      </c>
      <c r="U15" s="118"/>
      <c r="V15" s="118"/>
      <c r="W15" s="118"/>
      <c r="X15" s="118"/>
      <c r="Y15" s="118"/>
      <c r="Z15" s="118"/>
      <c r="AA15" s="118"/>
      <c r="AB15" s="119">
        <f>Z15+AA15</f>
        <v>0</v>
      </c>
      <c r="AC15" s="118"/>
      <c r="AD15" s="118"/>
      <c r="AE15" s="118"/>
      <c r="AF15" s="118"/>
      <c r="AG15" s="118"/>
      <c r="AH15" s="118"/>
      <c r="AI15" s="118"/>
      <c r="AJ15" s="119">
        <f>AH15+AI15</f>
        <v>0</v>
      </c>
      <c r="AK15" s="118"/>
      <c r="AL15" s="118"/>
      <c r="AM15" s="118"/>
      <c r="AN15" s="118"/>
      <c r="AO15" s="118"/>
      <c r="AP15" s="118"/>
      <c r="AQ15" s="118"/>
      <c r="AR15" s="119">
        <f>AP15+AQ15</f>
        <v>0</v>
      </c>
      <c r="AS15" s="118"/>
      <c r="AT15" s="118"/>
      <c r="AU15" s="118"/>
      <c r="AV15" s="118"/>
      <c r="AW15" s="118"/>
      <c r="AX15" s="118"/>
      <c r="AY15" s="118"/>
      <c r="AZ15" s="119">
        <f>AX15+AY15</f>
        <v>0</v>
      </c>
      <c r="BA15" s="118"/>
      <c r="BB15" s="118"/>
      <c r="BC15" s="118"/>
      <c r="BD15" s="118"/>
      <c r="BE15" s="118"/>
      <c r="BF15" s="120"/>
      <c r="BG15" s="120"/>
      <c r="BH15" s="120"/>
    </row>
    <row r="16" spans="1:60" s="121" customFormat="1" x14ac:dyDescent="0.25">
      <c r="A16" s="120"/>
      <c r="B16" s="136" t="s">
        <v>152</v>
      </c>
      <c r="C16" s="136" t="s">
        <v>153</v>
      </c>
      <c r="D16" s="136" t="s">
        <v>158</v>
      </c>
      <c r="E16" s="120"/>
      <c r="F16" s="120"/>
      <c r="G16" s="120"/>
      <c r="H16" s="120"/>
      <c r="I16" s="120"/>
      <c r="J16" s="120"/>
      <c r="K16" s="118"/>
      <c r="L16" s="120"/>
      <c r="M16" s="118"/>
      <c r="N16" s="118"/>
      <c r="O16" s="118"/>
      <c r="P16" s="116"/>
      <c r="Q16" s="120"/>
      <c r="R16" s="118"/>
      <c r="S16" s="118"/>
      <c r="T16" s="119">
        <f t="shared" ref="T16:T28" si="7">R16+S16</f>
        <v>0</v>
      </c>
      <c r="U16" s="118"/>
      <c r="V16" s="118"/>
      <c r="W16" s="118"/>
      <c r="X16" s="118"/>
      <c r="Y16" s="118"/>
      <c r="Z16" s="118"/>
      <c r="AA16" s="118"/>
      <c r="AB16" s="119">
        <f t="shared" ref="AB16:AB28" si="8">Z16+AA16</f>
        <v>0</v>
      </c>
      <c r="AC16" s="118"/>
      <c r="AD16" s="118"/>
      <c r="AE16" s="118"/>
      <c r="AF16" s="118"/>
      <c r="AG16" s="118"/>
      <c r="AH16" s="118"/>
      <c r="AI16" s="118"/>
      <c r="AJ16" s="119">
        <f t="shared" ref="AJ16:AJ28" si="9">AH16+AI16</f>
        <v>0</v>
      </c>
      <c r="AK16" s="118"/>
      <c r="AL16" s="118"/>
      <c r="AM16" s="118"/>
      <c r="AN16" s="118"/>
      <c r="AO16" s="118"/>
      <c r="AP16" s="118"/>
      <c r="AQ16" s="118"/>
      <c r="AR16" s="119">
        <f t="shared" ref="AR16:AR28" si="10">AP16+AQ16</f>
        <v>0</v>
      </c>
      <c r="AS16" s="118"/>
      <c r="AT16" s="118"/>
      <c r="AU16" s="118"/>
      <c r="AV16" s="118"/>
      <c r="AW16" s="118"/>
      <c r="AX16" s="118"/>
      <c r="AY16" s="118"/>
      <c r="AZ16" s="119">
        <f t="shared" ref="AZ16:AZ28" si="11">AX16+AY16</f>
        <v>0</v>
      </c>
      <c r="BA16" s="118"/>
      <c r="BB16" s="118"/>
      <c r="BC16" s="118"/>
      <c r="BD16" s="118"/>
      <c r="BE16" s="118"/>
      <c r="BF16" s="120"/>
      <c r="BG16" s="120"/>
      <c r="BH16" s="120"/>
    </row>
    <row r="17" spans="1:60" s="121" customFormat="1" x14ac:dyDescent="0.25">
      <c r="A17" s="120"/>
      <c r="B17" s="136" t="s">
        <v>152</v>
      </c>
      <c r="C17" s="136" t="s">
        <v>153</v>
      </c>
      <c r="D17" s="136" t="s">
        <v>158</v>
      </c>
      <c r="E17" s="120"/>
      <c r="F17" s="120"/>
      <c r="G17" s="120"/>
      <c r="H17" s="120"/>
      <c r="I17" s="120"/>
      <c r="J17" s="120"/>
      <c r="K17" s="118"/>
      <c r="L17" s="120"/>
      <c r="M17" s="118"/>
      <c r="N17" s="118"/>
      <c r="O17" s="118"/>
      <c r="P17" s="116"/>
      <c r="Q17" s="120"/>
      <c r="R17" s="118"/>
      <c r="S17" s="118"/>
      <c r="T17" s="119">
        <f t="shared" si="7"/>
        <v>0</v>
      </c>
      <c r="U17" s="118"/>
      <c r="V17" s="118"/>
      <c r="W17" s="118"/>
      <c r="X17" s="118"/>
      <c r="Y17" s="118"/>
      <c r="Z17" s="118"/>
      <c r="AA17" s="118"/>
      <c r="AB17" s="119">
        <f t="shared" si="8"/>
        <v>0</v>
      </c>
      <c r="AC17" s="118"/>
      <c r="AD17" s="118"/>
      <c r="AE17" s="118"/>
      <c r="AF17" s="118"/>
      <c r="AG17" s="118"/>
      <c r="AH17" s="118"/>
      <c r="AI17" s="118"/>
      <c r="AJ17" s="119">
        <f t="shared" si="9"/>
        <v>0</v>
      </c>
      <c r="AK17" s="118"/>
      <c r="AL17" s="118"/>
      <c r="AM17" s="118"/>
      <c r="AN17" s="118"/>
      <c r="AO17" s="118"/>
      <c r="AP17" s="118"/>
      <c r="AQ17" s="118"/>
      <c r="AR17" s="119">
        <f t="shared" si="10"/>
        <v>0</v>
      </c>
      <c r="AS17" s="118"/>
      <c r="AT17" s="118"/>
      <c r="AU17" s="118"/>
      <c r="AV17" s="118"/>
      <c r="AW17" s="118"/>
      <c r="AX17" s="118"/>
      <c r="AY17" s="118"/>
      <c r="AZ17" s="119">
        <f t="shared" si="11"/>
        <v>0</v>
      </c>
      <c r="BA17" s="118"/>
      <c r="BB17" s="118"/>
      <c r="BC17" s="118"/>
      <c r="BD17" s="118"/>
      <c r="BE17" s="118"/>
      <c r="BF17" s="120"/>
      <c r="BG17" s="120"/>
      <c r="BH17" s="120"/>
    </row>
    <row r="18" spans="1:60" s="121" customFormat="1" x14ac:dyDescent="0.25">
      <c r="A18" s="120"/>
      <c r="B18" s="136" t="s">
        <v>152</v>
      </c>
      <c r="C18" s="136" t="s">
        <v>153</v>
      </c>
      <c r="D18" s="136" t="s">
        <v>158</v>
      </c>
      <c r="E18" s="120"/>
      <c r="F18" s="120"/>
      <c r="G18" s="120"/>
      <c r="H18" s="120"/>
      <c r="I18" s="120"/>
      <c r="J18" s="120"/>
      <c r="K18" s="118"/>
      <c r="L18" s="120"/>
      <c r="M18" s="118"/>
      <c r="N18" s="118"/>
      <c r="O18" s="118"/>
      <c r="P18" s="116"/>
      <c r="Q18" s="120"/>
      <c r="R18" s="118"/>
      <c r="S18" s="118"/>
      <c r="T18" s="119">
        <f t="shared" si="7"/>
        <v>0</v>
      </c>
      <c r="U18" s="118"/>
      <c r="V18" s="118"/>
      <c r="W18" s="118"/>
      <c r="X18" s="118"/>
      <c r="Y18" s="118"/>
      <c r="Z18" s="118"/>
      <c r="AA18" s="118"/>
      <c r="AB18" s="119">
        <f t="shared" si="8"/>
        <v>0</v>
      </c>
      <c r="AC18" s="118"/>
      <c r="AD18" s="118"/>
      <c r="AE18" s="118"/>
      <c r="AF18" s="118"/>
      <c r="AG18" s="118"/>
      <c r="AH18" s="118"/>
      <c r="AI18" s="118"/>
      <c r="AJ18" s="119">
        <f t="shared" si="9"/>
        <v>0</v>
      </c>
      <c r="AK18" s="118"/>
      <c r="AL18" s="118"/>
      <c r="AM18" s="118"/>
      <c r="AN18" s="118"/>
      <c r="AO18" s="118"/>
      <c r="AP18" s="118"/>
      <c r="AQ18" s="118"/>
      <c r="AR18" s="119">
        <f t="shared" si="10"/>
        <v>0</v>
      </c>
      <c r="AS18" s="118"/>
      <c r="AT18" s="118"/>
      <c r="AU18" s="118"/>
      <c r="AV18" s="118"/>
      <c r="AW18" s="118"/>
      <c r="AX18" s="118"/>
      <c r="AY18" s="118"/>
      <c r="AZ18" s="119">
        <f t="shared" si="11"/>
        <v>0</v>
      </c>
      <c r="BA18" s="118"/>
      <c r="BB18" s="118"/>
      <c r="BC18" s="118"/>
      <c r="BD18" s="118"/>
      <c r="BE18" s="118"/>
      <c r="BF18" s="120"/>
      <c r="BG18" s="120"/>
      <c r="BH18" s="120"/>
    </row>
    <row r="19" spans="1:60" s="121" customFormat="1" x14ac:dyDescent="0.25">
      <c r="A19" s="120"/>
      <c r="B19" s="136" t="s">
        <v>152</v>
      </c>
      <c r="C19" s="136" t="s">
        <v>153</v>
      </c>
      <c r="D19" s="136" t="s">
        <v>158</v>
      </c>
      <c r="E19" s="120"/>
      <c r="F19" s="120"/>
      <c r="G19" s="120"/>
      <c r="H19" s="120"/>
      <c r="I19" s="120"/>
      <c r="J19" s="120"/>
      <c r="K19" s="118"/>
      <c r="L19" s="120"/>
      <c r="M19" s="118"/>
      <c r="N19" s="118"/>
      <c r="O19" s="118"/>
      <c r="P19" s="116"/>
      <c r="Q19" s="120"/>
      <c r="R19" s="118"/>
      <c r="S19" s="118"/>
      <c r="T19" s="119">
        <f t="shared" si="7"/>
        <v>0</v>
      </c>
      <c r="U19" s="118"/>
      <c r="V19" s="118"/>
      <c r="W19" s="118"/>
      <c r="X19" s="118"/>
      <c r="Y19" s="118"/>
      <c r="Z19" s="118"/>
      <c r="AA19" s="118"/>
      <c r="AB19" s="119">
        <f t="shared" si="8"/>
        <v>0</v>
      </c>
      <c r="AC19" s="118"/>
      <c r="AD19" s="118"/>
      <c r="AE19" s="118"/>
      <c r="AF19" s="118"/>
      <c r="AG19" s="118"/>
      <c r="AH19" s="118"/>
      <c r="AI19" s="118"/>
      <c r="AJ19" s="119">
        <f t="shared" si="9"/>
        <v>0</v>
      </c>
      <c r="AK19" s="118"/>
      <c r="AL19" s="118"/>
      <c r="AM19" s="118"/>
      <c r="AN19" s="118"/>
      <c r="AO19" s="118"/>
      <c r="AP19" s="118"/>
      <c r="AQ19" s="118"/>
      <c r="AR19" s="119">
        <f t="shared" si="10"/>
        <v>0</v>
      </c>
      <c r="AS19" s="118"/>
      <c r="AT19" s="118"/>
      <c r="AU19" s="118"/>
      <c r="AV19" s="118"/>
      <c r="AW19" s="118"/>
      <c r="AX19" s="118"/>
      <c r="AY19" s="118"/>
      <c r="AZ19" s="119">
        <f t="shared" si="11"/>
        <v>0</v>
      </c>
      <c r="BA19" s="118"/>
      <c r="BB19" s="118"/>
      <c r="BC19" s="118"/>
      <c r="BD19" s="118"/>
      <c r="BE19" s="118"/>
      <c r="BF19" s="120"/>
      <c r="BG19" s="120"/>
      <c r="BH19" s="120"/>
    </row>
    <row r="20" spans="1:60" s="121" customFormat="1" x14ac:dyDescent="0.25">
      <c r="A20" s="120"/>
      <c r="B20" s="136" t="s">
        <v>152</v>
      </c>
      <c r="C20" s="136" t="s">
        <v>153</v>
      </c>
      <c r="D20" s="136" t="s">
        <v>158</v>
      </c>
      <c r="E20" s="120"/>
      <c r="F20" s="120"/>
      <c r="G20" s="120"/>
      <c r="H20" s="120"/>
      <c r="I20" s="120"/>
      <c r="J20" s="120"/>
      <c r="K20" s="118"/>
      <c r="L20" s="120"/>
      <c r="M20" s="118"/>
      <c r="N20" s="118"/>
      <c r="O20" s="118"/>
      <c r="P20" s="116"/>
      <c r="Q20" s="120"/>
      <c r="R20" s="118"/>
      <c r="S20" s="118"/>
      <c r="T20" s="119">
        <f t="shared" si="7"/>
        <v>0</v>
      </c>
      <c r="U20" s="118"/>
      <c r="V20" s="118"/>
      <c r="W20" s="118"/>
      <c r="X20" s="118"/>
      <c r="Y20" s="118"/>
      <c r="Z20" s="118"/>
      <c r="AA20" s="118"/>
      <c r="AB20" s="119">
        <f t="shared" si="8"/>
        <v>0</v>
      </c>
      <c r="AC20" s="118"/>
      <c r="AD20" s="118"/>
      <c r="AE20" s="118"/>
      <c r="AF20" s="118"/>
      <c r="AG20" s="118"/>
      <c r="AH20" s="118"/>
      <c r="AI20" s="118"/>
      <c r="AJ20" s="119">
        <f t="shared" si="9"/>
        <v>0</v>
      </c>
      <c r="AK20" s="118"/>
      <c r="AL20" s="118"/>
      <c r="AM20" s="118"/>
      <c r="AN20" s="118"/>
      <c r="AO20" s="118"/>
      <c r="AP20" s="118"/>
      <c r="AQ20" s="118"/>
      <c r="AR20" s="119">
        <f t="shared" si="10"/>
        <v>0</v>
      </c>
      <c r="AS20" s="118"/>
      <c r="AT20" s="118"/>
      <c r="AU20" s="118"/>
      <c r="AV20" s="118"/>
      <c r="AW20" s="118"/>
      <c r="AX20" s="118"/>
      <c r="AY20" s="118"/>
      <c r="AZ20" s="119">
        <f t="shared" si="11"/>
        <v>0</v>
      </c>
      <c r="BA20" s="118"/>
      <c r="BB20" s="118"/>
      <c r="BC20" s="118"/>
      <c r="BD20" s="118"/>
      <c r="BE20" s="118"/>
      <c r="BF20" s="120"/>
      <c r="BG20" s="120"/>
      <c r="BH20" s="120"/>
    </row>
    <row r="21" spans="1:60" s="121" customFormat="1" x14ac:dyDescent="0.25">
      <c r="A21" s="120"/>
      <c r="B21" s="136" t="s">
        <v>152</v>
      </c>
      <c r="C21" s="136" t="s">
        <v>153</v>
      </c>
      <c r="D21" s="136" t="s">
        <v>158</v>
      </c>
      <c r="E21" s="120"/>
      <c r="F21" s="120"/>
      <c r="G21" s="120"/>
      <c r="H21" s="120"/>
      <c r="I21" s="120"/>
      <c r="J21" s="120"/>
      <c r="K21" s="118"/>
      <c r="L21" s="120"/>
      <c r="M21" s="118"/>
      <c r="N21" s="118"/>
      <c r="O21" s="118"/>
      <c r="P21" s="116"/>
      <c r="Q21" s="120"/>
      <c r="R21" s="118"/>
      <c r="S21" s="118"/>
      <c r="T21" s="119">
        <f t="shared" si="7"/>
        <v>0</v>
      </c>
      <c r="U21" s="118"/>
      <c r="V21" s="118"/>
      <c r="W21" s="118"/>
      <c r="X21" s="118"/>
      <c r="Y21" s="118"/>
      <c r="Z21" s="118"/>
      <c r="AA21" s="118"/>
      <c r="AB21" s="119">
        <f t="shared" si="8"/>
        <v>0</v>
      </c>
      <c r="AC21" s="118"/>
      <c r="AD21" s="118"/>
      <c r="AE21" s="118"/>
      <c r="AF21" s="118"/>
      <c r="AG21" s="118"/>
      <c r="AH21" s="118"/>
      <c r="AI21" s="118"/>
      <c r="AJ21" s="119">
        <f t="shared" si="9"/>
        <v>0</v>
      </c>
      <c r="AK21" s="118"/>
      <c r="AL21" s="118"/>
      <c r="AM21" s="118"/>
      <c r="AN21" s="118"/>
      <c r="AO21" s="118"/>
      <c r="AP21" s="118"/>
      <c r="AQ21" s="118"/>
      <c r="AR21" s="119">
        <f t="shared" si="10"/>
        <v>0</v>
      </c>
      <c r="AS21" s="118"/>
      <c r="AT21" s="118"/>
      <c r="AU21" s="118"/>
      <c r="AV21" s="118"/>
      <c r="AW21" s="118"/>
      <c r="AX21" s="118"/>
      <c r="AY21" s="118"/>
      <c r="AZ21" s="119">
        <f t="shared" si="11"/>
        <v>0</v>
      </c>
      <c r="BA21" s="118"/>
      <c r="BB21" s="118"/>
      <c r="BC21" s="118"/>
      <c r="BD21" s="118"/>
      <c r="BE21" s="118"/>
      <c r="BF21" s="120"/>
      <c r="BG21" s="120"/>
      <c r="BH21" s="120"/>
    </row>
    <row r="22" spans="1:60" s="121" customFormat="1" x14ac:dyDescent="0.25">
      <c r="A22" s="120"/>
      <c r="B22" s="136" t="s">
        <v>152</v>
      </c>
      <c r="C22" s="136" t="s">
        <v>153</v>
      </c>
      <c r="D22" s="136" t="s">
        <v>158</v>
      </c>
      <c r="E22" s="120"/>
      <c r="F22" s="120"/>
      <c r="G22" s="120"/>
      <c r="H22" s="120"/>
      <c r="I22" s="120"/>
      <c r="J22" s="120"/>
      <c r="K22" s="118"/>
      <c r="L22" s="120"/>
      <c r="M22" s="118"/>
      <c r="N22" s="118"/>
      <c r="O22" s="118"/>
      <c r="P22" s="116"/>
      <c r="Q22" s="120"/>
      <c r="R22" s="118"/>
      <c r="S22" s="118"/>
      <c r="T22" s="119">
        <f t="shared" si="7"/>
        <v>0</v>
      </c>
      <c r="U22" s="118"/>
      <c r="V22" s="118"/>
      <c r="W22" s="118"/>
      <c r="X22" s="118"/>
      <c r="Y22" s="118"/>
      <c r="Z22" s="118"/>
      <c r="AA22" s="118"/>
      <c r="AB22" s="119">
        <f t="shared" si="8"/>
        <v>0</v>
      </c>
      <c r="AC22" s="118"/>
      <c r="AD22" s="118"/>
      <c r="AE22" s="118"/>
      <c r="AF22" s="118"/>
      <c r="AG22" s="118"/>
      <c r="AH22" s="118"/>
      <c r="AI22" s="118"/>
      <c r="AJ22" s="119">
        <f t="shared" si="9"/>
        <v>0</v>
      </c>
      <c r="AK22" s="118"/>
      <c r="AL22" s="118"/>
      <c r="AM22" s="118"/>
      <c r="AN22" s="118"/>
      <c r="AO22" s="118"/>
      <c r="AP22" s="118"/>
      <c r="AQ22" s="118"/>
      <c r="AR22" s="119">
        <f t="shared" si="10"/>
        <v>0</v>
      </c>
      <c r="AS22" s="118"/>
      <c r="AT22" s="118"/>
      <c r="AU22" s="118"/>
      <c r="AV22" s="118"/>
      <c r="AW22" s="118"/>
      <c r="AX22" s="118"/>
      <c r="AY22" s="118"/>
      <c r="AZ22" s="119">
        <f t="shared" si="11"/>
        <v>0</v>
      </c>
      <c r="BA22" s="118"/>
      <c r="BB22" s="118"/>
      <c r="BC22" s="118"/>
      <c r="BD22" s="118"/>
      <c r="BE22" s="118"/>
      <c r="BF22" s="120"/>
      <c r="BG22" s="120"/>
      <c r="BH22" s="120"/>
    </row>
    <row r="23" spans="1:60" s="121" customFormat="1" x14ac:dyDescent="0.25">
      <c r="A23" s="120"/>
      <c r="B23" s="136" t="s">
        <v>152</v>
      </c>
      <c r="C23" s="136" t="s">
        <v>153</v>
      </c>
      <c r="D23" s="136" t="s">
        <v>158</v>
      </c>
      <c r="E23" s="120"/>
      <c r="F23" s="120"/>
      <c r="G23" s="120"/>
      <c r="H23" s="120"/>
      <c r="I23" s="120"/>
      <c r="J23" s="120"/>
      <c r="K23" s="118"/>
      <c r="L23" s="120"/>
      <c r="M23" s="118"/>
      <c r="N23" s="118"/>
      <c r="O23" s="118"/>
      <c r="P23" s="116"/>
      <c r="Q23" s="120"/>
      <c r="R23" s="118"/>
      <c r="S23" s="118"/>
      <c r="T23" s="119">
        <f t="shared" si="7"/>
        <v>0</v>
      </c>
      <c r="U23" s="118"/>
      <c r="V23" s="118"/>
      <c r="W23" s="118"/>
      <c r="X23" s="118"/>
      <c r="Y23" s="118"/>
      <c r="Z23" s="118"/>
      <c r="AA23" s="118"/>
      <c r="AB23" s="119">
        <f t="shared" si="8"/>
        <v>0</v>
      </c>
      <c r="AC23" s="118"/>
      <c r="AD23" s="118"/>
      <c r="AE23" s="118"/>
      <c r="AF23" s="118"/>
      <c r="AG23" s="118"/>
      <c r="AH23" s="118"/>
      <c r="AI23" s="118"/>
      <c r="AJ23" s="119">
        <f t="shared" si="9"/>
        <v>0</v>
      </c>
      <c r="AK23" s="118"/>
      <c r="AL23" s="118"/>
      <c r="AM23" s="118"/>
      <c r="AN23" s="118"/>
      <c r="AO23" s="118"/>
      <c r="AP23" s="118"/>
      <c r="AQ23" s="118"/>
      <c r="AR23" s="119">
        <f t="shared" si="10"/>
        <v>0</v>
      </c>
      <c r="AS23" s="118"/>
      <c r="AT23" s="118"/>
      <c r="AU23" s="118"/>
      <c r="AV23" s="118"/>
      <c r="AW23" s="118"/>
      <c r="AX23" s="118"/>
      <c r="AY23" s="118"/>
      <c r="AZ23" s="119">
        <f t="shared" si="11"/>
        <v>0</v>
      </c>
      <c r="BA23" s="118"/>
      <c r="BB23" s="118"/>
      <c r="BC23" s="118"/>
      <c r="BD23" s="118"/>
      <c r="BE23" s="118"/>
      <c r="BF23" s="120"/>
      <c r="BG23" s="120"/>
      <c r="BH23" s="120"/>
    </row>
    <row r="24" spans="1:60" s="121" customFormat="1" x14ac:dyDescent="0.25">
      <c r="A24" s="120"/>
      <c r="B24" s="136" t="s">
        <v>152</v>
      </c>
      <c r="C24" s="136" t="s">
        <v>153</v>
      </c>
      <c r="D24" s="136" t="s">
        <v>158</v>
      </c>
      <c r="E24" s="120"/>
      <c r="F24" s="120"/>
      <c r="G24" s="120"/>
      <c r="H24" s="120"/>
      <c r="I24" s="120"/>
      <c r="J24" s="120"/>
      <c r="K24" s="118"/>
      <c r="L24" s="120"/>
      <c r="M24" s="118"/>
      <c r="N24" s="118"/>
      <c r="O24" s="118"/>
      <c r="P24" s="116"/>
      <c r="Q24" s="120"/>
      <c r="R24" s="118"/>
      <c r="S24" s="118"/>
      <c r="T24" s="119">
        <f t="shared" si="7"/>
        <v>0</v>
      </c>
      <c r="U24" s="118"/>
      <c r="V24" s="118"/>
      <c r="W24" s="118"/>
      <c r="X24" s="118"/>
      <c r="Y24" s="118"/>
      <c r="Z24" s="118"/>
      <c r="AA24" s="118"/>
      <c r="AB24" s="119">
        <f t="shared" si="8"/>
        <v>0</v>
      </c>
      <c r="AC24" s="118"/>
      <c r="AD24" s="118"/>
      <c r="AE24" s="118"/>
      <c r="AF24" s="118"/>
      <c r="AG24" s="118"/>
      <c r="AH24" s="118"/>
      <c r="AI24" s="118"/>
      <c r="AJ24" s="119">
        <f t="shared" si="9"/>
        <v>0</v>
      </c>
      <c r="AK24" s="118"/>
      <c r="AL24" s="118"/>
      <c r="AM24" s="118"/>
      <c r="AN24" s="118"/>
      <c r="AO24" s="118"/>
      <c r="AP24" s="118"/>
      <c r="AQ24" s="118"/>
      <c r="AR24" s="119">
        <f t="shared" si="10"/>
        <v>0</v>
      </c>
      <c r="AS24" s="118"/>
      <c r="AT24" s="118"/>
      <c r="AU24" s="118"/>
      <c r="AV24" s="118"/>
      <c r="AW24" s="118"/>
      <c r="AX24" s="118"/>
      <c r="AY24" s="118"/>
      <c r="AZ24" s="119">
        <f t="shared" si="11"/>
        <v>0</v>
      </c>
      <c r="BA24" s="118"/>
      <c r="BB24" s="118"/>
      <c r="BC24" s="118"/>
      <c r="BD24" s="118"/>
      <c r="BE24" s="118"/>
      <c r="BF24" s="120"/>
      <c r="BG24" s="120"/>
      <c r="BH24" s="120"/>
    </row>
    <row r="25" spans="1:60" s="121" customFormat="1" x14ac:dyDescent="0.25">
      <c r="A25" s="120"/>
      <c r="B25" s="136" t="s">
        <v>152</v>
      </c>
      <c r="C25" s="136" t="s">
        <v>153</v>
      </c>
      <c r="D25" s="136" t="s">
        <v>158</v>
      </c>
      <c r="E25" s="120"/>
      <c r="F25" s="120"/>
      <c r="G25" s="120"/>
      <c r="H25" s="120"/>
      <c r="I25" s="120"/>
      <c r="J25" s="120"/>
      <c r="K25" s="118"/>
      <c r="L25" s="120"/>
      <c r="M25" s="118"/>
      <c r="N25" s="118"/>
      <c r="O25" s="118"/>
      <c r="P25" s="116"/>
      <c r="Q25" s="120"/>
      <c r="R25" s="118"/>
      <c r="S25" s="118"/>
      <c r="T25" s="119">
        <f t="shared" si="7"/>
        <v>0</v>
      </c>
      <c r="U25" s="118"/>
      <c r="V25" s="118"/>
      <c r="W25" s="118"/>
      <c r="X25" s="118"/>
      <c r="Y25" s="118"/>
      <c r="Z25" s="118"/>
      <c r="AA25" s="118"/>
      <c r="AB25" s="119">
        <f t="shared" si="8"/>
        <v>0</v>
      </c>
      <c r="AC25" s="118"/>
      <c r="AD25" s="118"/>
      <c r="AE25" s="118"/>
      <c r="AF25" s="118"/>
      <c r="AG25" s="118"/>
      <c r="AH25" s="118"/>
      <c r="AI25" s="118"/>
      <c r="AJ25" s="119">
        <f t="shared" si="9"/>
        <v>0</v>
      </c>
      <c r="AK25" s="118"/>
      <c r="AL25" s="118"/>
      <c r="AM25" s="118"/>
      <c r="AN25" s="118"/>
      <c r="AO25" s="118"/>
      <c r="AP25" s="118"/>
      <c r="AQ25" s="118"/>
      <c r="AR25" s="119">
        <f t="shared" si="10"/>
        <v>0</v>
      </c>
      <c r="AS25" s="118"/>
      <c r="AT25" s="118"/>
      <c r="AU25" s="118"/>
      <c r="AV25" s="118"/>
      <c r="AW25" s="118"/>
      <c r="AX25" s="118"/>
      <c r="AY25" s="118"/>
      <c r="AZ25" s="119">
        <f t="shared" si="11"/>
        <v>0</v>
      </c>
      <c r="BA25" s="118"/>
      <c r="BB25" s="118"/>
      <c r="BC25" s="118"/>
      <c r="BD25" s="118"/>
      <c r="BE25" s="118"/>
      <c r="BF25" s="120"/>
      <c r="BG25" s="120"/>
      <c r="BH25" s="120"/>
    </row>
    <row r="26" spans="1:60" s="121" customFormat="1" x14ac:dyDescent="0.25">
      <c r="A26" s="120"/>
      <c r="B26" s="136" t="s">
        <v>152</v>
      </c>
      <c r="C26" s="136" t="s">
        <v>153</v>
      </c>
      <c r="D26" s="136" t="s">
        <v>158</v>
      </c>
      <c r="E26" s="120"/>
      <c r="F26" s="120"/>
      <c r="G26" s="120"/>
      <c r="H26" s="120"/>
      <c r="I26" s="120"/>
      <c r="J26" s="120"/>
      <c r="K26" s="118"/>
      <c r="L26" s="120"/>
      <c r="M26" s="118"/>
      <c r="N26" s="118"/>
      <c r="O26" s="118"/>
      <c r="P26" s="116"/>
      <c r="Q26" s="120"/>
      <c r="R26" s="118"/>
      <c r="S26" s="118"/>
      <c r="T26" s="119">
        <f t="shared" si="7"/>
        <v>0</v>
      </c>
      <c r="U26" s="118"/>
      <c r="V26" s="118"/>
      <c r="W26" s="118"/>
      <c r="X26" s="118"/>
      <c r="Y26" s="118"/>
      <c r="Z26" s="118"/>
      <c r="AA26" s="118"/>
      <c r="AB26" s="119">
        <f t="shared" si="8"/>
        <v>0</v>
      </c>
      <c r="AC26" s="118"/>
      <c r="AD26" s="118"/>
      <c r="AE26" s="118"/>
      <c r="AF26" s="118"/>
      <c r="AG26" s="118"/>
      <c r="AH26" s="118"/>
      <c r="AI26" s="118"/>
      <c r="AJ26" s="119">
        <f t="shared" si="9"/>
        <v>0</v>
      </c>
      <c r="AK26" s="118"/>
      <c r="AL26" s="118"/>
      <c r="AM26" s="118"/>
      <c r="AN26" s="118"/>
      <c r="AO26" s="118"/>
      <c r="AP26" s="118"/>
      <c r="AQ26" s="118"/>
      <c r="AR26" s="119">
        <f t="shared" si="10"/>
        <v>0</v>
      </c>
      <c r="AS26" s="118"/>
      <c r="AT26" s="118"/>
      <c r="AU26" s="118"/>
      <c r="AV26" s="118"/>
      <c r="AW26" s="118"/>
      <c r="AX26" s="118"/>
      <c r="AY26" s="118"/>
      <c r="AZ26" s="119">
        <f t="shared" si="11"/>
        <v>0</v>
      </c>
      <c r="BA26" s="118"/>
      <c r="BB26" s="118"/>
      <c r="BC26" s="118"/>
      <c r="BD26" s="118"/>
      <c r="BE26" s="118"/>
      <c r="BF26" s="120"/>
      <c r="BG26" s="120"/>
      <c r="BH26" s="120"/>
    </row>
    <row r="27" spans="1:60" s="121" customFormat="1" x14ac:dyDescent="0.25">
      <c r="A27" s="120"/>
      <c r="B27" s="136" t="s">
        <v>152</v>
      </c>
      <c r="C27" s="136" t="s">
        <v>153</v>
      </c>
      <c r="D27" s="136" t="s">
        <v>158</v>
      </c>
      <c r="E27" s="120"/>
      <c r="F27" s="120"/>
      <c r="G27" s="120"/>
      <c r="H27" s="120"/>
      <c r="I27" s="120"/>
      <c r="J27" s="120"/>
      <c r="K27" s="118"/>
      <c r="L27" s="120"/>
      <c r="M27" s="118"/>
      <c r="N27" s="118"/>
      <c r="O27" s="118"/>
      <c r="P27" s="116"/>
      <c r="Q27" s="120"/>
      <c r="R27" s="118"/>
      <c r="S27" s="118"/>
      <c r="T27" s="119">
        <f t="shared" si="7"/>
        <v>0</v>
      </c>
      <c r="U27" s="118"/>
      <c r="V27" s="118"/>
      <c r="W27" s="118"/>
      <c r="X27" s="118"/>
      <c r="Y27" s="118"/>
      <c r="Z27" s="118"/>
      <c r="AA27" s="118"/>
      <c r="AB27" s="119">
        <f t="shared" si="8"/>
        <v>0</v>
      </c>
      <c r="AC27" s="118"/>
      <c r="AD27" s="118"/>
      <c r="AE27" s="118"/>
      <c r="AF27" s="118"/>
      <c r="AG27" s="118"/>
      <c r="AH27" s="118"/>
      <c r="AI27" s="118"/>
      <c r="AJ27" s="119">
        <f t="shared" si="9"/>
        <v>0</v>
      </c>
      <c r="AK27" s="118"/>
      <c r="AL27" s="118"/>
      <c r="AM27" s="118"/>
      <c r="AN27" s="118"/>
      <c r="AO27" s="118"/>
      <c r="AP27" s="118"/>
      <c r="AQ27" s="118"/>
      <c r="AR27" s="119">
        <f t="shared" si="10"/>
        <v>0</v>
      </c>
      <c r="AS27" s="118"/>
      <c r="AT27" s="118"/>
      <c r="AU27" s="118"/>
      <c r="AV27" s="118"/>
      <c r="AW27" s="118"/>
      <c r="AX27" s="118"/>
      <c r="AY27" s="118"/>
      <c r="AZ27" s="119">
        <f t="shared" si="11"/>
        <v>0</v>
      </c>
      <c r="BA27" s="118"/>
      <c r="BB27" s="118"/>
      <c r="BC27" s="118"/>
      <c r="BD27" s="118"/>
      <c r="BE27" s="118"/>
      <c r="BF27" s="120"/>
      <c r="BG27" s="120"/>
      <c r="BH27" s="120"/>
    </row>
    <row r="28" spans="1:60" s="121" customFormat="1" x14ac:dyDescent="0.25">
      <c r="A28" s="120"/>
      <c r="B28" s="136" t="s">
        <v>152</v>
      </c>
      <c r="C28" s="136" t="s">
        <v>153</v>
      </c>
      <c r="D28" s="136" t="s">
        <v>158</v>
      </c>
      <c r="E28" s="120"/>
      <c r="F28" s="120"/>
      <c r="G28" s="120"/>
      <c r="H28" s="120"/>
      <c r="I28" s="120"/>
      <c r="J28" s="120"/>
      <c r="K28" s="118"/>
      <c r="L28" s="120"/>
      <c r="M28" s="118"/>
      <c r="N28" s="118"/>
      <c r="O28" s="118"/>
      <c r="P28" s="116"/>
      <c r="Q28" s="120"/>
      <c r="R28" s="118"/>
      <c r="S28" s="118"/>
      <c r="T28" s="119">
        <f t="shared" si="7"/>
        <v>0</v>
      </c>
      <c r="U28" s="118"/>
      <c r="V28" s="118"/>
      <c r="W28" s="118"/>
      <c r="X28" s="118"/>
      <c r="Y28" s="118"/>
      <c r="Z28" s="118"/>
      <c r="AA28" s="118"/>
      <c r="AB28" s="119">
        <f t="shared" si="8"/>
        <v>0</v>
      </c>
      <c r="AC28" s="118"/>
      <c r="AD28" s="118"/>
      <c r="AE28" s="118"/>
      <c r="AF28" s="118"/>
      <c r="AG28" s="118"/>
      <c r="AH28" s="118"/>
      <c r="AI28" s="118"/>
      <c r="AJ28" s="119">
        <f t="shared" si="9"/>
        <v>0</v>
      </c>
      <c r="AK28" s="118"/>
      <c r="AL28" s="118"/>
      <c r="AM28" s="118"/>
      <c r="AN28" s="118"/>
      <c r="AO28" s="118"/>
      <c r="AP28" s="118"/>
      <c r="AQ28" s="118"/>
      <c r="AR28" s="119">
        <f t="shared" si="10"/>
        <v>0</v>
      </c>
      <c r="AS28" s="118"/>
      <c r="AT28" s="118"/>
      <c r="AU28" s="118"/>
      <c r="AV28" s="118"/>
      <c r="AW28" s="118"/>
      <c r="AX28" s="118"/>
      <c r="AY28" s="118"/>
      <c r="AZ28" s="119">
        <f t="shared" si="11"/>
        <v>0</v>
      </c>
      <c r="BA28" s="118"/>
      <c r="BB28" s="118"/>
      <c r="BC28" s="118"/>
      <c r="BD28" s="118"/>
      <c r="BE28" s="118"/>
      <c r="BF28" s="120"/>
      <c r="BG28" s="120"/>
      <c r="BH28" s="120"/>
    </row>
    <row r="29" spans="1:60" s="121" customFormat="1" x14ac:dyDescent="0.2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6">
        <f>SUM(K15:K28)</f>
        <v>0</v>
      </c>
      <c r="M29" s="126">
        <f>SUM(M15:M28)</f>
        <v>0</v>
      </c>
      <c r="N29" s="126">
        <f>SUM(N15:N28)</f>
        <v>0</v>
      </c>
      <c r="O29" s="126">
        <f>SUM(O15:O28)</f>
        <v>0</v>
      </c>
      <c r="R29" s="126">
        <f>SUM(R15:R28)</f>
        <v>0</v>
      </c>
      <c r="S29" s="126">
        <f t="shared" ref="S29:BE29" si="12">SUM(S15:S28)</f>
        <v>0</v>
      </c>
      <c r="T29" s="126">
        <f t="shared" si="12"/>
        <v>0</v>
      </c>
      <c r="U29" s="126">
        <f t="shared" si="12"/>
        <v>0</v>
      </c>
      <c r="V29" s="126">
        <f t="shared" si="12"/>
        <v>0</v>
      </c>
      <c r="W29" s="126">
        <f t="shared" si="12"/>
        <v>0</v>
      </c>
      <c r="X29" s="126">
        <f t="shared" si="12"/>
        <v>0</v>
      </c>
      <c r="Y29" s="126">
        <f t="shared" si="12"/>
        <v>0</v>
      </c>
      <c r="Z29" s="126">
        <f t="shared" si="12"/>
        <v>0</v>
      </c>
      <c r="AA29" s="126">
        <f t="shared" si="12"/>
        <v>0</v>
      </c>
      <c r="AB29" s="126">
        <f t="shared" si="12"/>
        <v>0</v>
      </c>
      <c r="AC29" s="126">
        <f t="shared" si="12"/>
        <v>0</v>
      </c>
      <c r="AD29" s="126">
        <f t="shared" si="12"/>
        <v>0</v>
      </c>
      <c r="AE29" s="126">
        <f t="shared" si="12"/>
        <v>0</v>
      </c>
      <c r="AF29" s="126">
        <f t="shared" si="12"/>
        <v>0</v>
      </c>
      <c r="AG29" s="126">
        <f t="shared" si="12"/>
        <v>0</v>
      </c>
      <c r="AH29" s="126">
        <f t="shared" si="12"/>
        <v>0</v>
      </c>
      <c r="AI29" s="126">
        <f t="shared" si="12"/>
        <v>0</v>
      </c>
      <c r="AJ29" s="126">
        <f t="shared" si="12"/>
        <v>0</v>
      </c>
      <c r="AK29" s="126">
        <f t="shared" si="12"/>
        <v>0</v>
      </c>
      <c r="AL29" s="126">
        <f t="shared" si="12"/>
        <v>0</v>
      </c>
      <c r="AM29" s="126">
        <f t="shared" si="12"/>
        <v>0</v>
      </c>
      <c r="AN29" s="126">
        <f t="shared" si="12"/>
        <v>0</v>
      </c>
      <c r="AO29" s="126">
        <f t="shared" si="12"/>
        <v>0</v>
      </c>
      <c r="AP29" s="126">
        <f t="shared" si="12"/>
        <v>0</v>
      </c>
      <c r="AQ29" s="126">
        <f t="shared" si="12"/>
        <v>0</v>
      </c>
      <c r="AR29" s="126">
        <f t="shared" si="12"/>
        <v>0</v>
      </c>
      <c r="AS29" s="126">
        <f t="shared" si="12"/>
        <v>0</v>
      </c>
      <c r="AT29" s="126">
        <f t="shared" si="12"/>
        <v>0</v>
      </c>
      <c r="AU29" s="126">
        <f t="shared" si="12"/>
        <v>0</v>
      </c>
      <c r="AV29" s="126">
        <f t="shared" si="12"/>
        <v>0</v>
      </c>
      <c r="AW29" s="126">
        <f t="shared" si="12"/>
        <v>0</v>
      </c>
      <c r="AX29" s="126">
        <f t="shared" si="12"/>
        <v>0</v>
      </c>
      <c r="AY29" s="126">
        <f t="shared" si="12"/>
        <v>0</v>
      </c>
      <c r="AZ29" s="126">
        <f t="shared" si="12"/>
        <v>0</v>
      </c>
      <c r="BA29" s="126">
        <f t="shared" si="12"/>
        <v>0</v>
      </c>
      <c r="BB29" s="126">
        <f t="shared" si="12"/>
        <v>0</v>
      </c>
      <c r="BC29" s="126">
        <f t="shared" si="12"/>
        <v>0</v>
      </c>
      <c r="BD29" s="126">
        <f t="shared" si="12"/>
        <v>0</v>
      </c>
      <c r="BE29" s="126">
        <f t="shared" si="12"/>
        <v>0</v>
      </c>
    </row>
    <row r="30" spans="1:60" x14ac:dyDescent="0.25">
      <c r="A30" s="128"/>
      <c r="B30" s="128"/>
      <c r="C30" s="128"/>
      <c r="D30" s="123"/>
      <c r="E30" s="128"/>
      <c r="F30" s="128"/>
      <c r="G30" s="128"/>
      <c r="H30" s="128"/>
      <c r="I30" s="129"/>
      <c r="J30" s="130"/>
    </row>
    <row r="31" spans="1:60" x14ac:dyDescent="0.2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0" x14ac:dyDescent="0.2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2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2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2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2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2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2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2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2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2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2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2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2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2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2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2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2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2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2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2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2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2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2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2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2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2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2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2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2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2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2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2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2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2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2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2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2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2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2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2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2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2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2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2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2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2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2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2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2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2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2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2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2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2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2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2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2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2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2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2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2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2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2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2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2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2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2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2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2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2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2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2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2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2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2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2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2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2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2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2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2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2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2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2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2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2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2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2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2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2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2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2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2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2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2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2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2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2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2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2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2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2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2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2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2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2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2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2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2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2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2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2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2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2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2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2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2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2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2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2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2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2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2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2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2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2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2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2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2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2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2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2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2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2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2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2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2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2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2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2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2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2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2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2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2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2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2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2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2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2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2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2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2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2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2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2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2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2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2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2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2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2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2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2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2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2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2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2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2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2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2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2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2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2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2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2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2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2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2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2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2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2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2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2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2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2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2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2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2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2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2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2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2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2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2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2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2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2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2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2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2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2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2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2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2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2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2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2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2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2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2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2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2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2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2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2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2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2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2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2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2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2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2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2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2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2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2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2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2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2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2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2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2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2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2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2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2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2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2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2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2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2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2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2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2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2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2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2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2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2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2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2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2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2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2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2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2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2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2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2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2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2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2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2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2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2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2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2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2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2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2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2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2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2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2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2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2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2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2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2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2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2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2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2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2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2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2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2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2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2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2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2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2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2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2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2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2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2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2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2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2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2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2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2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2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2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2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2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2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2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2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2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2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2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2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2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2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2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2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2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2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2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2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2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2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2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2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2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2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2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2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2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2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2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2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2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2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2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2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2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2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2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2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2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2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2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2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2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2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2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2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2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2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2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2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2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2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2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2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2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2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2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2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2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2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2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2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2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2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2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2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2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2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2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2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2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2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2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2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2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2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2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2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2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2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2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2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2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2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2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2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2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2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2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2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2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2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2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2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2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2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2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2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2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2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2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2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2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2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2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2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2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2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2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2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2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2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2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2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2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2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2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2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2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2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2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2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2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2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2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2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2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2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2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2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2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2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2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2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2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2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2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2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2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2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2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2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2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2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2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2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2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2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2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2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2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2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2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2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2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2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2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2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2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2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2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2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2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2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2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2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2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2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2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2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2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2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2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2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2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2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2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2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2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2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2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2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2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2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2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2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2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2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2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2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2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2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2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2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2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2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2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2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2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2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2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2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2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2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2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2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2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2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2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2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2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2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2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2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2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2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2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2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2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2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2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2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2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2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2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2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2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2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2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2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2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2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2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2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2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2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2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2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2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2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2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2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2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2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2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2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2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2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2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2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2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2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2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2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2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2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2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2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2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2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2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2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2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2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2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2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2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2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2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2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2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2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2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2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2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2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2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2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2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2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2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2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2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2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2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2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2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2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2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2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2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2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2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2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2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2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2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2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2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2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2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2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2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2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2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2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2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2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2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2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2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2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2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2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2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2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2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2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2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2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2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2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2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2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2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2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2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2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2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2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2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2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2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2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2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2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2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2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2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2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2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2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2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2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2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2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2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2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2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2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2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2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2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2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2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2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2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2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2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2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2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2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2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2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2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2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2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2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2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2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2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2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2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2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2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2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2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2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2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2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2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2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2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2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2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2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2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2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2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2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2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2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2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2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2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2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2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2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2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2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2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2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2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2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2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2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2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2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2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2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2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2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2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2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2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2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2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2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2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2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2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2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2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2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2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2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2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2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2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2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2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2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2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2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2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2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2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2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2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2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2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2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2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2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2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2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2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2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2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2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2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2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2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2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2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2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2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2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2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2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2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2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2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2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2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2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2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2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2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2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2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2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2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2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2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2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2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2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2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2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2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2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2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2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2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2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2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2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2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2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2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2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2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2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2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2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2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2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2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2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2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2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2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2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2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2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2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2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2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2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2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2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2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2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2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2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2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2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2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2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2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2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2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2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2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2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2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2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2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2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2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2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2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2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2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2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2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2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2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2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2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2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2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2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2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2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2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2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2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2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2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2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2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2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2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2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2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2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2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2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2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2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2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2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2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2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2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2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2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2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2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2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2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2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2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2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2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2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2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2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2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2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2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2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2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2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2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2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2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2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2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2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2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2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2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2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2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2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2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2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2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2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2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2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2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2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2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2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2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2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2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2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2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2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2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2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2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2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2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2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2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2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2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2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2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2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2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2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2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2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2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2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2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2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2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2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2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2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2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2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2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2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2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2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2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2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2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2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2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2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2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2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2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2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2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2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2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2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2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2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2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2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2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2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2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2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2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2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2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2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2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2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2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2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2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2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2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2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2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2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2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2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2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2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2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2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2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2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2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2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2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2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2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2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2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2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2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2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2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2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2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2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2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2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2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2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2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2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2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2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2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2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2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2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2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2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2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2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2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2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2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2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2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2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2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2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2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2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2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2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2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2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2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2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2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2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2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2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2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2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2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2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2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2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2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2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2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2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2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2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2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2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2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2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2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2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2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2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2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2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2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2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2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2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2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2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2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2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2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2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2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2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2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2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2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2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2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2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2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2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2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2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2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2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2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2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2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2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2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2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2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2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2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2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2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2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2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2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2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2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2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2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2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2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2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2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2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2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2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2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2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2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2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2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2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2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2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2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2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2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2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2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2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2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2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2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2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2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2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2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2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2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2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2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2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2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2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2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2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2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2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2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2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2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2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2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2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2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2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2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2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2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2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2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2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2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2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2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2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2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2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2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2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2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2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2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2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2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2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2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2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2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2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2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2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2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2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2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2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2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2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2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2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2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2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2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2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2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2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2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2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2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2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2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2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2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2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2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2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2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2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2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2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2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2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2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2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2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2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2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2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2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2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2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2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2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2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2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2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2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2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2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2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2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2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2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2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2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2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2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2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2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2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2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2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2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2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2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2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2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2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2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2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2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2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2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2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2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2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2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2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2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2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2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2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2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2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2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2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2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2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2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2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2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2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2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2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2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2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2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2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2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2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2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2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2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2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2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2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2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2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2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2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2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2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2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2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2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2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2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2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2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2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2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2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2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2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2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2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2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2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2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2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2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2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2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2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2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2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2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2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2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2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2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2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2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2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2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2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2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2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2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2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2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2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2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2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2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2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2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2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2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2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2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2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2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2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2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2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2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2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2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2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2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2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2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2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2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2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2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2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2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2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2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2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2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2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2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2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2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2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2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2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2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2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2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2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2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2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2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2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2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2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2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2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2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2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2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2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2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2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2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2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2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2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2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2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2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2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2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2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2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2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2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2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2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2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2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2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2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2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2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2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2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2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2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2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2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2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2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2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2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2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2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2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2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2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2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2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2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2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2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2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2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2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2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2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2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2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2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2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2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2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2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2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2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2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2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2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2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2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2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2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2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2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2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2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2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2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2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2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2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2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2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2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2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2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2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2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2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2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2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2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2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2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2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2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2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2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2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2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2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2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2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2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2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2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2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2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2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2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2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2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2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2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2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2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2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2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2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2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2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2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2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2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2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2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2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2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2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2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2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2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2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2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2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2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2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2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2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2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2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2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2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2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2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2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2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2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2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2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2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2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2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2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2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2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2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2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2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2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2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2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2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2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2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2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2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2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2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2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2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2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2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2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2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2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2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2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2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2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2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2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2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2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2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2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2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2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2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2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2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2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2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2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2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2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2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2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2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2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2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2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2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2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2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2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2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2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2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2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2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2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2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2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2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2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2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2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2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2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2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2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2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2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2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2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2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2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2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2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2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2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2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2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2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2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2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2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2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2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2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2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2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2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2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2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2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2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2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2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2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2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2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2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2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2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2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2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2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2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2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2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2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2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2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2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2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2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2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2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2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2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2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2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2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2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2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2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2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2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2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2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2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2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2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2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2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2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2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2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2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2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2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2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2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2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2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2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2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2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2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2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2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2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2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2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2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2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2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2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2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2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2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2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2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2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2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2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2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2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2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2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2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2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2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2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2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2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2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2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2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2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2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2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2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2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2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2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2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2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2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2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2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2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2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2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2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2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2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2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2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2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2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2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2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2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2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2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2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2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2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2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2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2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2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2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2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2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2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2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2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2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2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2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2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2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2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2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2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2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2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2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2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2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2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2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2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2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2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2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2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2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2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2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2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2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2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2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2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2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2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2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2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2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2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2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2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2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2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2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2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2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2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2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2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2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2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2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2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2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2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2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4JwVuik9/7AzXUwZT4w9UBbW3ZsAo/I7oW+Zv/9dcgjXikaMLT3gbhIC89mMoBqv0ifwMliIOShFmAjUAjCYhQ==" saltValue="CaWAtikTa32JFCv/VMio5g==" spinCount="100000" sheet="1" objects="1" scenarios="1"/>
  <autoFilter ref="A14:K14" xr:uid="{00000000-0001-0000-0000-000000000000}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F10" sqref="F10"/>
    </sheetView>
  </sheetViews>
  <sheetFormatPr defaultRowHeight="15" x14ac:dyDescent="0.25"/>
  <cols>
    <col min="1" max="1" width="36.28515625" customWidth="1"/>
  </cols>
  <sheetData>
    <row r="1" spans="1:9" x14ac:dyDescent="0.25">
      <c r="A1" s="250" t="s">
        <v>81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5">
      <c r="A2" s="250" t="s">
        <v>82</v>
      </c>
      <c r="B2" s="250"/>
      <c r="C2" s="250"/>
      <c r="D2" s="250"/>
      <c r="E2" s="250"/>
      <c r="F2" s="250"/>
      <c r="G2" s="250"/>
      <c r="H2" s="250"/>
      <c r="I2" s="250"/>
    </row>
    <row r="3" spans="1:9" x14ac:dyDescent="0.25">
      <c r="A3" s="250" t="s">
        <v>83</v>
      </c>
      <c r="B3" s="250"/>
      <c r="C3" s="250"/>
      <c r="D3" s="250"/>
      <c r="E3" s="250"/>
      <c r="F3" s="250"/>
      <c r="G3" s="250"/>
      <c r="H3" s="250"/>
      <c r="I3" s="250"/>
    </row>
    <row r="4" spans="1:9" ht="40.5" customHeight="1" x14ac:dyDescent="0.25">
      <c r="A4" s="254" t="s">
        <v>84</v>
      </c>
      <c r="B4" s="254"/>
      <c r="C4" s="254"/>
      <c r="D4" s="254"/>
      <c r="E4" s="254"/>
      <c r="F4" s="254"/>
      <c r="G4" s="254"/>
      <c r="H4" s="254"/>
      <c r="I4" s="254"/>
    </row>
    <row r="5" spans="1:9" ht="42" customHeight="1" x14ac:dyDescent="0.25">
      <c r="A5" s="254" t="s">
        <v>85</v>
      </c>
      <c r="B5" s="254"/>
      <c r="C5" s="254"/>
      <c r="D5" s="254"/>
      <c r="E5" s="254"/>
      <c r="F5" s="254"/>
      <c r="G5" s="254"/>
      <c r="H5" s="254"/>
      <c r="I5" s="254"/>
    </row>
    <row r="6" spans="1:9" ht="15.75" thickBot="1" x14ac:dyDescent="0.3">
      <c r="A6" t="s">
        <v>86</v>
      </c>
    </row>
    <row r="7" spans="1:9" ht="15.75" thickBot="1" x14ac:dyDescent="0.3">
      <c r="A7" s="259" t="s">
        <v>87</v>
      </c>
      <c r="B7" s="260"/>
      <c r="C7" s="260"/>
      <c r="D7" s="260"/>
      <c r="E7" s="260"/>
      <c r="F7" s="260"/>
      <c r="G7" s="260"/>
      <c r="H7" s="260"/>
      <c r="I7" s="261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51" t="s">
        <v>104</v>
      </c>
      <c r="B21" s="252"/>
      <c r="C21" s="252"/>
      <c r="D21" s="252"/>
      <c r="E21" s="252"/>
      <c r="F21" s="252"/>
      <c r="G21" s="252"/>
      <c r="H21" s="252"/>
      <c r="I21" s="252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51" t="s">
        <v>108</v>
      </c>
      <c r="B37" s="252"/>
      <c r="C37" s="252"/>
      <c r="D37" s="252"/>
      <c r="E37" s="252"/>
      <c r="F37" s="252"/>
      <c r="G37" s="252"/>
      <c r="H37" s="252"/>
      <c r="I37" s="252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55" t="s">
        <v>111</v>
      </c>
      <c r="B54" s="256"/>
      <c r="C54" s="256"/>
      <c r="D54" s="256"/>
      <c r="E54" s="256"/>
      <c r="F54" s="256"/>
      <c r="G54" s="256"/>
      <c r="H54" s="256"/>
      <c r="I54" s="256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57" t="s">
        <v>112</v>
      </c>
      <c r="B70" s="258"/>
      <c r="C70" s="258"/>
      <c r="D70" s="258"/>
      <c r="E70" s="258"/>
      <c r="F70" s="258"/>
      <c r="G70" s="258"/>
      <c r="H70" s="258"/>
      <c r="I70" s="258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53"/>
      <c r="B84" s="253"/>
      <c r="C84" s="253"/>
      <c r="D84" s="253"/>
      <c r="E84" s="253"/>
      <c r="F84" s="253"/>
      <c r="G84" s="253"/>
      <c r="H84" s="253"/>
      <c r="I84" s="253"/>
      <c r="J84" s="253"/>
    </row>
  </sheetData>
  <sheetProtection algorithmName="SHA-512" hashValue="yyPnU5vdPQxira1aJRF+nFrnq+U4ZOSV9Xh0fRPl5OmiKzYywHh27ZGw/ETfkM7WgjdMj9l/rs3gVnQmmgD7nw==" saltValue="f1no8fWfOo9Rm9XdGgt5s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057F7-3B95-46CE-94BE-F427C485FB6E}">
  <dimension ref="B1:I71"/>
  <sheetViews>
    <sheetView showGridLines="0" topLeftCell="A12" zoomScaleNormal="100" workbookViewId="0">
      <selection activeCell="N33" sqref="N3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2" t="s">
        <v>161</v>
      </c>
      <c r="C1" s="263"/>
      <c r="D1" s="263"/>
      <c r="E1" s="264"/>
    </row>
    <row r="2" spans="2:6" x14ac:dyDescent="0.25">
      <c r="B2" s="265"/>
      <c r="C2" s="266"/>
      <c r="D2" s="266"/>
      <c r="E2" s="267"/>
    </row>
    <row r="3" spans="2:6" ht="15.75" thickBot="1" x14ac:dyDescent="0.3">
      <c r="B3" s="268"/>
      <c r="C3" s="269"/>
      <c r="D3" s="269"/>
      <c r="E3" s="270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71" t="s">
        <v>70</v>
      </c>
      <c r="C7" s="271"/>
      <c r="D7" s="271"/>
      <c r="E7" s="271"/>
      <c r="F7" s="271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72" t="s">
        <v>162</v>
      </c>
      <c r="C14" s="68">
        <v>2000</v>
      </c>
      <c r="D14" s="69">
        <v>1.7920432742500001</v>
      </c>
      <c r="E14" s="70"/>
    </row>
    <row r="15" spans="2:6" x14ac:dyDescent="0.25">
      <c r="B15" s="273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73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73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73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73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73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73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73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73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73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73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73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73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73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73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73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73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73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73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73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73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73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73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73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73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73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74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75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76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76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76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76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76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76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76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76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76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76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76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76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76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76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76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76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76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76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76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76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76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76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76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76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77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