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4. FINAL\"/>
    </mc:Choice>
  </mc:AlternateContent>
  <xr:revisionPtr revIDLastSave="0" documentId="13_ncr:1_{3EF6AA27-ACB0-4520-A988-0CACF3486E4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Facilities'!$A$7:$AI$43</definedName>
    <definedName name="_xlnm._FilterDatabase" localSheetId="3" hidden="1">'Owned Facilities'!$A$15:$K$15</definedName>
    <definedName name="_xlnm._FilterDatabase" localSheetId="2" hidden="1">'Rec Leased Facilities'!$A$6:$Q$12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9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16" i="10"/>
  <c r="M30" i="10"/>
  <c r="N30" i="10"/>
  <c r="O30" i="10"/>
  <c r="M10" i="10"/>
  <c r="N10" i="10"/>
  <c r="O10" i="10"/>
  <c r="K16" i="10"/>
  <c r="K9" i="10"/>
  <c r="I30" i="10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20" i="14"/>
  <c r="Q12" i="14"/>
  <c r="S34" i="14"/>
  <c r="T34" i="14"/>
  <c r="U34" i="14"/>
  <c r="S13" i="14"/>
  <c r="T13" i="14"/>
  <c r="U13" i="14"/>
  <c r="O34" i="14"/>
  <c r="I34" i="14"/>
  <c r="Q63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50" i="12"/>
  <c r="Q42" i="12"/>
  <c r="S64" i="12"/>
  <c r="T64" i="12"/>
  <c r="U64" i="12"/>
  <c r="S43" i="12"/>
  <c r="T43" i="12"/>
  <c r="U43" i="12"/>
  <c r="BF51" i="12"/>
  <c r="BF52" i="12"/>
  <c r="BF53" i="12"/>
  <c r="BF54" i="12"/>
  <c r="BF55" i="12"/>
  <c r="BF56" i="12"/>
  <c r="BF57" i="12"/>
  <c r="BF58" i="12"/>
  <c r="BF59" i="12"/>
  <c r="BF60" i="12"/>
  <c r="BF61" i="12"/>
  <c r="BF62" i="12"/>
  <c r="BF63" i="12"/>
  <c r="BF50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2" i="12"/>
  <c r="BF9" i="12"/>
  <c r="BF10" i="12"/>
  <c r="BF11" i="12"/>
  <c r="BF12" i="12"/>
  <c r="BF13" i="12"/>
  <c r="BF14" i="12"/>
  <c r="BF15" i="12"/>
  <c r="BF16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37" i="12"/>
  <c r="BF38" i="12"/>
  <c r="BF39" i="12"/>
  <c r="BF40" i="12"/>
  <c r="BF41" i="12"/>
  <c r="BF42" i="12"/>
  <c r="O64" i="12"/>
  <c r="I64" i="12"/>
  <c r="C1" i="10"/>
  <c r="C1" i="14"/>
  <c r="C1" i="12"/>
  <c r="K30" i="10" l="1"/>
  <c r="Q34" i="14"/>
  <c r="Q64" i="12"/>
  <c r="T9" i="10"/>
  <c r="AB9" i="10"/>
  <c r="AJ9" i="10"/>
  <c r="AR9" i="10"/>
  <c r="AZ9" i="10"/>
  <c r="K8" i="10"/>
  <c r="I10" i="10"/>
  <c r="Q11" i="14"/>
  <c r="Q10" i="14"/>
  <c r="Q9" i="14"/>
  <c r="Q8" i="14"/>
  <c r="N12" i="14"/>
  <c r="N11" i="14"/>
  <c r="N10" i="14"/>
  <c r="N9" i="14"/>
  <c r="N8" i="14"/>
  <c r="I13" i="14"/>
  <c r="Z9" i="14"/>
  <c r="AG9" i="14"/>
  <c r="AN9" i="14"/>
  <c r="AU9" i="14"/>
  <c r="BB9" i="14"/>
  <c r="Z10" i="14"/>
  <c r="AG10" i="14"/>
  <c r="AN10" i="14"/>
  <c r="AU10" i="14"/>
  <c r="BB10" i="14"/>
  <c r="Z11" i="14"/>
  <c r="AG11" i="14"/>
  <c r="AN11" i="14"/>
  <c r="AU11" i="14"/>
  <c r="BB11" i="14"/>
  <c r="Z12" i="14"/>
  <c r="AG12" i="14"/>
  <c r="AN12" i="14"/>
  <c r="AU12" i="14"/>
  <c r="BB12" i="14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64" i="12" l="1"/>
  <c r="AR64" i="12"/>
  <c r="AS64" i="12"/>
  <c r="AT64" i="12"/>
  <c r="AU64" i="12"/>
  <c r="AV64" i="12"/>
  <c r="AW64" i="12"/>
  <c r="AY64" i="12"/>
  <c r="AZ64" i="12"/>
  <c r="BA64" i="12"/>
  <c r="BB64" i="12"/>
  <c r="BC64" i="12"/>
  <c r="BD64" i="12"/>
  <c r="BE64" i="12"/>
  <c r="BF64" i="12"/>
  <c r="BG64" i="12"/>
  <c r="BH64" i="12"/>
  <c r="BI64" i="12"/>
  <c r="BJ64" i="12"/>
  <c r="BK64" i="12"/>
  <c r="Y64" i="12"/>
  <c r="AA64" i="12"/>
  <c r="AB64" i="12"/>
  <c r="AC64" i="12"/>
  <c r="AD64" i="12"/>
  <c r="AE64" i="12"/>
  <c r="AF64" i="12"/>
  <c r="AG64" i="12"/>
  <c r="AI64" i="12"/>
  <c r="AJ64" i="12"/>
  <c r="AK64" i="12"/>
  <c r="AL64" i="12"/>
  <c r="AM64" i="12"/>
  <c r="AN64" i="12"/>
  <c r="AO64" i="12"/>
  <c r="X64" i="12"/>
  <c r="X43" i="12"/>
  <c r="S30" i="10"/>
  <c r="U30" i="10"/>
  <c r="V30" i="10"/>
  <c r="W30" i="10"/>
  <c r="X30" i="10"/>
  <c r="Y30" i="10"/>
  <c r="Z30" i="10"/>
  <c r="AA30" i="10"/>
  <c r="AC30" i="10"/>
  <c r="AD30" i="10"/>
  <c r="AE30" i="10"/>
  <c r="AF30" i="10"/>
  <c r="AG30" i="10"/>
  <c r="AH30" i="10"/>
  <c r="AI30" i="10"/>
  <c r="AK30" i="10"/>
  <c r="AL30" i="10"/>
  <c r="AM30" i="10"/>
  <c r="AN30" i="10"/>
  <c r="AO30" i="10"/>
  <c r="AP30" i="10"/>
  <c r="AQ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R30" i="10"/>
  <c r="S10" i="10"/>
  <c r="U10" i="10"/>
  <c r="V10" i="10"/>
  <c r="W10" i="10"/>
  <c r="X10" i="10"/>
  <c r="Y10" i="10"/>
  <c r="Z10" i="10"/>
  <c r="AA10" i="10"/>
  <c r="AC10" i="10"/>
  <c r="AD10" i="10"/>
  <c r="AE10" i="10"/>
  <c r="AF10" i="10"/>
  <c r="AG10" i="10"/>
  <c r="AH10" i="10"/>
  <c r="AI10" i="10"/>
  <c r="AK10" i="10"/>
  <c r="AL10" i="10"/>
  <c r="AM10" i="10"/>
  <c r="AN10" i="10"/>
  <c r="AO10" i="10"/>
  <c r="AP10" i="10"/>
  <c r="AQ10" i="10"/>
  <c r="AS10" i="10"/>
  <c r="AT10" i="10"/>
  <c r="AU10" i="10"/>
  <c r="AV10" i="10"/>
  <c r="AW10" i="10"/>
  <c r="AX10" i="10"/>
  <c r="AY10" i="10"/>
  <c r="BA10" i="10"/>
  <c r="BB10" i="10"/>
  <c r="BC10" i="10"/>
  <c r="BD10" i="10"/>
  <c r="BE10" i="10"/>
  <c r="R10" i="10"/>
  <c r="T8" i="10"/>
  <c r="AB8" i="10"/>
  <c r="AJ8" i="10"/>
  <c r="AR8" i="10"/>
  <c r="AZ8" i="10"/>
  <c r="K1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BB21" i="14"/>
  <c r="BB22" i="14"/>
  <c r="BB23" i="14"/>
  <c r="BB24" i="14"/>
  <c r="BB25" i="14"/>
  <c r="BB26" i="14"/>
  <c r="BB27" i="14"/>
  <c r="BB28" i="14"/>
  <c r="BB29" i="14"/>
  <c r="BB30" i="14"/>
  <c r="BB31" i="14"/>
  <c r="BB32" i="14"/>
  <c r="BB33" i="14"/>
  <c r="BB20" i="14"/>
  <c r="AU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20" i="14"/>
  <c r="AX51" i="12"/>
  <c r="AX52" i="12"/>
  <c r="AX53" i="12"/>
  <c r="AX54" i="12"/>
  <c r="AX55" i="12"/>
  <c r="AX56" i="12"/>
  <c r="AX57" i="12"/>
  <c r="AX58" i="12"/>
  <c r="AX59" i="12"/>
  <c r="AX60" i="12"/>
  <c r="AX61" i="12"/>
  <c r="AX62" i="12"/>
  <c r="AX63" i="12"/>
  <c r="AX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50" i="12"/>
  <c r="AH50" i="12"/>
  <c r="AH51" i="12"/>
  <c r="AH52" i="12"/>
  <c r="AH53" i="12"/>
  <c r="AH54" i="12"/>
  <c r="AH55" i="12"/>
  <c r="AH56" i="12"/>
  <c r="AH57" i="12"/>
  <c r="AH58" i="12"/>
  <c r="AH59" i="12"/>
  <c r="AH60" i="12"/>
  <c r="AH61" i="12"/>
  <c r="AH62" i="12"/>
  <c r="AH63" i="12"/>
  <c r="Z51" i="12"/>
  <c r="Z52" i="12"/>
  <c r="Z53" i="12"/>
  <c r="Z54" i="12"/>
  <c r="Z55" i="12"/>
  <c r="Z56" i="12"/>
  <c r="Z57" i="12"/>
  <c r="Z58" i="12"/>
  <c r="Z59" i="12"/>
  <c r="Z60" i="12"/>
  <c r="Z61" i="12"/>
  <c r="Z62" i="12"/>
  <c r="Z63" i="12"/>
  <c r="Z50" i="12"/>
  <c r="Y34" i="14"/>
  <c r="AA34" i="14"/>
  <c r="AB34" i="14"/>
  <c r="AC34" i="14"/>
  <c r="AD34" i="14"/>
  <c r="AE34" i="14"/>
  <c r="AF34" i="14"/>
  <c r="AH34" i="14"/>
  <c r="AI34" i="14"/>
  <c r="AJ34" i="14"/>
  <c r="AK34" i="14"/>
  <c r="AL34" i="14"/>
  <c r="AM34" i="14"/>
  <c r="AO34" i="14"/>
  <c r="AP34" i="14"/>
  <c r="AQ34" i="14"/>
  <c r="AR34" i="14"/>
  <c r="AS34" i="14"/>
  <c r="AT34" i="14"/>
  <c r="AV34" i="14"/>
  <c r="AW34" i="14"/>
  <c r="AX34" i="14"/>
  <c r="AY34" i="14"/>
  <c r="AZ34" i="14"/>
  <c r="BA34" i="14"/>
  <c r="BC34" i="14"/>
  <c r="BD34" i="14"/>
  <c r="BE34" i="14"/>
  <c r="BF34" i="14"/>
  <c r="X34" i="14"/>
  <c r="X13" i="14"/>
  <c r="Q13" i="14"/>
  <c r="O13" i="14"/>
  <c r="BF13" i="14"/>
  <c r="BE13" i="14"/>
  <c r="BD13" i="14"/>
  <c r="BC13" i="14"/>
  <c r="BA13" i="14"/>
  <c r="AZ13" i="14"/>
  <c r="AY13" i="14"/>
  <c r="AX13" i="14"/>
  <c r="AW13" i="14"/>
  <c r="AV13" i="14"/>
  <c r="AT13" i="14"/>
  <c r="AS13" i="14"/>
  <c r="AR13" i="14"/>
  <c r="AQ13" i="14"/>
  <c r="AP13" i="14"/>
  <c r="AO13" i="14"/>
  <c r="AM13" i="14"/>
  <c r="AL13" i="14"/>
  <c r="AK13" i="14"/>
  <c r="AJ13" i="14"/>
  <c r="AI13" i="14"/>
  <c r="AH13" i="14"/>
  <c r="AF13" i="14"/>
  <c r="AE13" i="14"/>
  <c r="AD13" i="14"/>
  <c r="AC13" i="14"/>
  <c r="AB13" i="14"/>
  <c r="AA13" i="14"/>
  <c r="Y13" i="14"/>
  <c r="BB8" i="14"/>
  <c r="AU8" i="14"/>
  <c r="AN8" i="14"/>
  <c r="AG8" i="14"/>
  <c r="Z8" i="14"/>
  <c r="T30" i="10" l="1"/>
  <c r="AR30" i="10"/>
  <c r="AR10" i="10"/>
  <c r="AJ10" i="10"/>
  <c r="AB10" i="10"/>
  <c r="T10" i="10"/>
  <c r="AB30" i="10"/>
  <c r="AJ30" i="10"/>
  <c r="AZ10" i="10"/>
  <c r="AG34" i="14"/>
  <c r="AX64" i="12"/>
  <c r="Z64" i="12"/>
  <c r="AH64" i="12"/>
  <c r="AP64" i="12"/>
  <c r="BB34" i="14"/>
  <c r="AU34" i="14"/>
  <c r="AN34" i="14"/>
  <c r="Z34" i="14"/>
  <c r="AG13" i="14"/>
  <c r="AN13" i="14"/>
  <c r="AU13" i="14"/>
  <c r="BB13" i="14"/>
  <c r="Z13" i="14"/>
  <c r="BK43" i="12" l="1"/>
  <c r="BJ43" i="12"/>
  <c r="BI43" i="12"/>
  <c r="BH43" i="12"/>
  <c r="BG43" i="12"/>
  <c r="BE43" i="12"/>
  <c r="BD43" i="12"/>
  <c r="BF8" i="12"/>
  <c r="BC43" i="12"/>
  <c r="BB43" i="12"/>
  <c r="BA43" i="12"/>
  <c r="AZ43" i="12"/>
  <c r="AY43" i="12"/>
  <c r="AW43" i="12"/>
  <c r="AV43" i="12"/>
  <c r="AX8" i="12"/>
  <c r="AU43" i="12"/>
  <c r="AT43" i="12"/>
  <c r="AS43" i="12"/>
  <c r="AR43" i="12"/>
  <c r="AQ43" i="12"/>
  <c r="AO43" i="12"/>
  <c r="AN43" i="12"/>
  <c r="AP8" i="12"/>
  <c r="AM43" i="12"/>
  <c r="AL43" i="12"/>
  <c r="AK43" i="12"/>
  <c r="AJ43" i="12"/>
  <c r="AI43" i="12"/>
  <c r="AG43" i="12"/>
  <c r="AF43" i="12"/>
  <c r="AH8" i="12"/>
  <c r="I43" i="12"/>
  <c r="AA43" i="12"/>
  <c r="AB43" i="12"/>
  <c r="AC43" i="12"/>
  <c r="AD43" i="12"/>
  <c r="AE43" i="12"/>
  <c r="Y43" i="12"/>
  <c r="O43" i="12"/>
  <c r="Z8" i="12"/>
  <c r="BF43" i="12" l="1"/>
  <c r="AX43" i="12"/>
  <c r="AP43" i="12"/>
  <c r="AH43" i="12"/>
  <c r="Z43" i="12"/>
  <c r="Q43" i="12"/>
</calcChain>
</file>

<file path=xl/sharedStrings.xml><?xml version="1.0" encoding="utf-8"?>
<sst xmlns="http://schemas.openxmlformats.org/spreadsheetml/2006/main" count="1399" uniqueCount="377">
  <si>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</si>
  <si>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</si>
  <si>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</si>
  <si>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</si>
  <si>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</si>
  <si>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</si>
  <si>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</si>
  <si>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</si>
  <si>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</si>
  <si>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</si>
  <si>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</si>
  <si>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</si>
  <si>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</si>
  <si>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</si>
  <si>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</si>
  <si>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</si>
  <si>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</si>
  <si>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</si>
  <si>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</si>
  <si>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</si>
  <si>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</si>
  <si>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</si>
  <si>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</si>
  <si>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</si>
  <si>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</si>
  <si>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</si>
  <si>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</si>
  <si>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</si>
  <si>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</si>
  <si>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</si>
  <si>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</si>
  <si>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</si>
  <si>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</si>
  <si>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</si>
  <si>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</si>
  <si>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</si>
  <si>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</si>
  <si>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</si>
  <si>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</si>
  <si>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</si>
  <si>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</si>
  <si>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</si>
  <si>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</si>
  <si>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</si>
  <si>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</si>
  <si>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</si>
  <si>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</si>
  <si>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</si>
  <si>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</si>
  <si>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</si>
  <si>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</si>
  <si>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</si>
  <si>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</si>
  <si>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</si>
  <si>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</si>
  <si>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</si>
  <si>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</si>
  <si>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</si>
  <si>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</si>
  <si>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</si>
  <si>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</si>
  <si>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</si>
  <si>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</si>
  <si>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</si>
  <si>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</si>
  <si>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</si>
  <si>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</si>
  <si>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</si>
  <si>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</si>
  <si>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</si>
  <si>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</si>
  <si>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</si>
  <si>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</si>
  <si>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</si>
  <si>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</si>
  <si>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</si>
  <si>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</si>
  <si>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</si>
  <si>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</si>
  <si>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</si>
  <si>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</si>
  <si>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</si>
  <si>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</si>
  <si>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</si>
  <si>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</si>
  <si>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</si>
  <si>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</si>
  <si>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</si>
  <si>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</si>
  <si>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</si>
  <si>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</si>
  <si>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</si>
  <si>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</si>
  <si>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</si>
  <si>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</si>
  <si>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</si>
  <si>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</si>
  <si>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</si>
  <si>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</si>
  <si>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</si>
  <si>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</si>
  <si>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</si>
  <si>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</si>
  <si>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</si>
  <si>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</si>
  <si>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</si>
  <si>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</si>
  <si>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</si>
  <si>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</si>
  <si>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</si>
  <si>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</si>
  <si>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</si>
  <si>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</si>
  <si>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</si>
  <si>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</si>
  <si>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</si>
  <si>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</si>
  <si>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</si>
  <si>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</si>
  <si>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</si>
  <si>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</si>
  <si>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</si>
  <si>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</si>
  <si>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</si>
  <si>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</si>
  <si>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</si>
  <si>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</si>
  <si>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</si>
  <si>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</si>
  <si>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</si>
  <si>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</si>
  <si>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</si>
  <si>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</si>
  <si>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</si>
  <si>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</si>
  <si>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</si>
  <si>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</si>
  <si>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</si>
  <si>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</si>
  <si>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</si>
  <si>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</si>
  <si>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</si>
  <si>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</si>
  <si>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</si>
  <si>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</si>
  <si>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</si>
  <si>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</si>
  <si>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</si>
  <si>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</si>
  <si>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</si>
  <si>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Educational</t>
  </si>
  <si>
    <t>Support</t>
  </si>
  <si>
    <t>Laboratory</t>
  </si>
  <si>
    <t>540 - Employment Security Department</t>
  </si>
  <si>
    <t>A05888</t>
  </si>
  <si>
    <t>540</t>
  </si>
  <si>
    <t>ES</t>
  </si>
  <si>
    <t>Human Services</t>
  </si>
  <si>
    <t>HQ</t>
  </si>
  <si>
    <t>212 Maple Park Ave SE</t>
  </si>
  <si>
    <t>Thurston</t>
  </si>
  <si>
    <t>Office - Administrative - 311</t>
  </si>
  <si>
    <t>A08162</t>
  </si>
  <si>
    <t>1530 Stevens St</t>
  </si>
  <si>
    <t>Walla Walla</t>
  </si>
  <si>
    <t>Office - Services - 312</t>
  </si>
  <si>
    <t>A01033</t>
  </si>
  <si>
    <t>Colville Worksource</t>
  </si>
  <si>
    <t>956 S Main St</t>
  </si>
  <si>
    <t>Colville</t>
  </si>
  <si>
    <t>Stevens</t>
  </si>
  <si>
    <t>SRL 20-0041</t>
  </si>
  <si>
    <t>A01092</t>
  </si>
  <si>
    <t>Goldendale Worksource</t>
  </si>
  <si>
    <t>116 E Main St</t>
  </si>
  <si>
    <t>Goldendale</t>
  </si>
  <si>
    <t>Klickitat</t>
  </si>
  <si>
    <t>SRL 21-0091</t>
  </si>
  <si>
    <t>A01210</t>
  </si>
  <si>
    <t>Auburn Worksource</t>
  </si>
  <si>
    <t>2707 I St NE</t>
  </si>
  <si>
    <t>Auburn</t>
  </si>
  <si>
    <t>King</t>
  </si>
  <si>
    <t>SRL 20-0046</t>
  </si>
  <si>
    <t>A01544</t>
  </si>
  <si>
    <t>Aberdeen Worksource</t>
  </si>
  <si>
    <t>415 W Wishkah</t>
  </si>
  <si>
    <t>Aberdeen</t>
  </si>
  <si>
    <t>Grays Harbor</t>
  </si>
  <si>
    <t>SRL 20-0032</t>
  </si>
  <si>
    <t>A01815</t>
  </si>
  <si>
    <t>4565 7th Ave SE</t>
  </si>
  <si>
    <t>Lacey</t>
  </si>
  <si>
    <t>SRL 20-0039</t>
  </si>
  <si>
    <t>A01924</t>
  </si>
  <si>
    <t>Sunnyside Worksource</t>
  </si>
  <si>
    <t>1925 Morgan Rd</t>
  </si>
  <si>
    <t>Sunnyside</t>
  </si>
  <si>
    <t>Yakima</t>
  </si>
  <si>
    <t>SRL 21-0081</t>
  </si>
  <si>
    <t>A02627</t>
  </si>
  <si>
    <t>Everett Worksource</t>
  </si>
  <si>
    <t>3201 Smith Ave</t>
  </si>
  <si>
    <t>Everett</t>
  </si>
  <si>
    <t>Snohomish</t>
  </si>
  <si>
    <t>SSL 15-0040</t>
  </si>
  <si>
    <t>A05191</t>
  </si>
  <si>
    <t>Columbia Basin Worksource</t>
  </si>
  <si>
    <t>815 N Kellogg</t>
  </si>
  <si>
    <t>Kennewick</t>
  </si>
  <si>
    <t>Benton</t>
  </si>
  <si>
    <t>SSL 21-0061</t>
  </si>
  <si>
    <t>A05257</t>
  </si>
  <si>
    <t>Bellingham Work Source</t>
  </si>
  <si>
    <t>101 Prospect St</t>
  </si>
  <si>
    <t>Bellingham</t>
  </si>
  <si>
    <t>Whatcom</t>
  </si>
  <si>
    <t>SSL 21-0113</t>
  </si>
  <si>
    <t>A05554</t>
  </si>
  <si>
    <t>Spokane Claim Center</t>
  </si>
  <si>
    <t>15912 E Marietta Ave</t>
  </si>
  <si>
    <t>Spokane Valley</t>
  </si>
  <si>
    <t>Office - General - 310</t>
  </si>
  <si>
    <t>SRL 19-0010</t>
  </si>
  <si>
    <t>A05817</t>
  </si>
  <si>
    <t>2121 S State St</t>
  </si>
  <si>
    <t>Pierce</t>
  </si>
  <si>
    <t>SRL 18-0075</t>
  </si>
  <si>
    <t>A06520</t>
  </si>
  <si>
    <t>Moses Lake Worksource</t>
  </si>
  <si>
    <t>309 E 5th Ave</t>
  </si>
  <si>
    <t>Moses Lake</t>
  </si>
  <si>
    <t>Grant</t>
  </si>
  <si>
    <t>SRL 21-0075</t>
  </si>
  <si>
    <t>A06783</t>
  </si>
  <si>
    <t>Rainier Worksource</t>
  </si>
  <si>
    <t>2531 Rainier Ave S</t>
  </si>
  <si>
    <t>SRL 21-0020</t>
  </si>
  <si>
    <t>A06938</t>
  </si>
  <si>
    <t>Spokane Worksource</t>
  </si>
  <si>
    <t>130 S Arthur St</t>
  </si>
  <si>
    <t>SRL 19-0121</t>
  </si>
  <si>
    <t>A07108</t>
  </si>
  <si>
    <t>White Salmon Worksource</t>
  </si>
  <si>
    <t>107 W Jewett Blvd</t>
  </si>
  <si>
    <t>White Salmon</t>
  </si>
  <si>
    <t>SRL 21-0110</t>
  </si>
  <si>
    <t>A07177</t>
  </si>
  <si>
    <t>Cowlitz Co. Worksource</t>
  </si>
  <si>
    <t>305 S Pacific Ave</t>
  </si>
  <si>
    <t>Kelso</t>
  </si>
  <si>
    <t>Cowlitz</t>
  </si>
  <si>
    <t>SRL 21-0013</t>
  </si>
  <si>
    <t>A08397</t>
  </si>
  <si>
    <t>Mount Vernon WorkSource</t>
  </si>
  <si>
    <t>2005 E College Way</t>
  </si>
  <si>
    <t>Mount Vernon</t>
  </si>
  <si>
    <t>Skagit</t>
  </si>
  <si>
    <t>SSL 21-0103</t>
  </si>
  <si>
    <t>A08812</t>
  </si>
  <si>
    <t>Omak Worksource</t>
  </si>
  <si>
    <t>S. 126 Main St</t>
  </si>
  <si>
    <t>Omak</t>
  </si>
  <si>
    <t>Okanogan</t>
  </si>
  <si>
    <t>SRL 19-0134</t>
  </si>
  <si>
    <t>A09196</t>
  </si>
  <si>
    <t>Redmond Worksource</t>
  </si>
  <si>
    <t>7735 178th Pl NE</t>
  </si>
  <si>
    <t>Redmond</t>
  </si>
  <si>
    <t>SRL 23-0016</t>
  </si>
  <si>
    <t>A09367</t>
  </si>
  <si>
    <t>Mattawa Worksource</t>
  </si>
  <si>
    <t>403 Boundary St.</t>
  </si>
  <si>
    <t>Mattawa</t>
  </si>
  <si>
    <t>DEL 23-0019</t>
  </si>
  <si>
    <t>A09778</t>
  </si>
  <si>
    <t>Tumwater Distribution Center</t>
  </si>
  <si>
    <t>926 79th Ave SE</t>
  </si>
  <si>
    <t>Storage - General - 730</t>
  </si>
  <si>
    <t>SRL 22-0086</t>
  </si>
  <si>
    <t>A09824</t>
  </si>
  <si>
    <t>Thurston Co. Worksource</t>
  </si>
  <si>
    <t>1570 Irving St SW</t>
  </si>
  <si>
    <t>Tumwater</t>
  </si>
  <si>
    <t>SRL 20-0013</t>
  </si>
  <si>
    <t>A09919</t>
  </si>
  <si>
    <t>Mason Co. Worksource</t>
  </si>
  <si>
    <t>2505 Olympic Hwy N</t>
  </si>
  <si>
    <t>Shelton</t>
  </si>
  <si>
    <t>Mason</t>
  </si>
  <si>
    <t>SRL 23-0014</t>
  </si>
  <si>
    <t>A10788</t>
  </si>
  <si>
    <t>Wenatchee Worksource</t>
  </si>
  <si>
    <t>270 9th St NE</t>
  </si>
  <si>
    <t>East Wenatchee</t>
  </si>
  <si>
    <t>Douglas</t>
  </si>
  <si>
    <t>SRL 20-0009</t>
  </si>
  <si>
    <t>A20325</t>
  </si>
  <si>
    <t>Whidbey Worksource</t>
  </si>
  <si>
    <t>265 Kettle Street</t>
  </si>
  <si>
    <t>Oak Harbor</t>
  </si>
  <si>
    <t>Island</t>
  </si>
  <si>
    <t>SSL 17-0071 LA2</t>
  </si>
  <si>
    <t>A21419</t>
  </si>
  <si>
    <t>Vancouver Worksource</t>
  </si>
  <si>
    <t>204 SE Stonemill Dr</t>
  </si>
  <si>
    <t>Vancouver</t>
  </si>
  <si>
    <t>Clark</t>
  </si>
  <si>
    <t>SRL 20-0108</t>
  </si>
  <si>
    <t>A21490</t>
  </si>
  <si>
    <t>Yakima Worksource</t>
  </si>
  <si>
    <t>1205 Ahtanum Ridge Blvd</t>
  </si>
  <si>
    <t>Union Gap</t>
  </si>
  <si>
    <t>SRL 21-0068</t>
  </si>
  <si>
    <t>A25479</t>
  </si>
  <si>
    <t>11577 41st Division Dr</t>
  </si>
  <si>
    <t>North Fort Lewis</t>
  </si>
  <si>
    <t>ES - JBLM No Lease</t>
  </si>
  <si>
    <t>A25489</t>
  </si>
  <si>
    <t>510 N Pine St</t>
  </si>
  <si>
    <t>Ellensburg</t>
  </si>
  <si>
    <t>Kittitas</t>
  </si>
  <si>
    <t>K7606</t>
  </si>
  <si>
    <t>A25490</t>
  </si>
  <si>
    <t>7810 Andrews St NE</t>
  </si>
  <si>
    <t>18.532.A7-B</t>
  </si>
  <si>
    <t>A26087</t>
  </si>
  <si>
    <t>Kistsap WorkSource</t>
  </si>
  <si>
    <t>3120 NW Randall Way</t>
  </si>
  <si>
    <t>Silverdale</t>
  </si>
  <si>
    <t>Kitsap</t>
  </si>
  <si>
    <t>SRL 19-0038</t>
  </si>
  <si>
    <t>A26830</t>
  </si>
  <si>
    <t>810 W Brackett Rd</t>
  </si>
  <si>
    <t>Sequim</t>
  </si>
  <si>
    <t>Clallam</t>
  </si>
  <si>
    <t>SRL 20-0115</t>
  </si>
  <si>
    <t>A26893</t>
  </si>
  <si>
    <t>1013 Bridge St., Suite B</t>
  </si>
  <si>
    <t>Clarkston</t>
  </si>
  <si>
    <t>SRA 22-0036</t>
  </si>
  <si>
    <t>A26894</t>
  </si>
  <si>
    <t>1205 Ahtanum Ridge Drive</t>
  </si>
  <si>
    <t>K7283-2</t>
  </si>
  <si>
    <t>A27021</t>
  </si>
  <si>
    <t>40 SW Cascade Ave</t>
  </si>
  <si>
    <t>Stevenson</t>
  </si>
  <si>
    <t>Skamania</t>
  </si>
  <si>
    <t>SSL 18-0086(2)</t>
  </si>
  <si>
    <t>No</t>
  </si>
  <si>
    <t>Yes</t>
  </si>
  <si>
    <t>A10701</t>
  </si>
  <si>
    <t>9600 College Way N</t>
  </si>
  <si>
    <t>Departmental Classroom - 130</t>
  </si>
  <si>
    <t>SRL 11-0009</t>
  </si>
  <si>
    <t>A09421</t>
  </si>
  <si>
    <t>ESD</t>
  </si>
  <si>
    <t>1301 E 72nd St</t>
  </si>
  <si>
    <t>SSL 22-0016</t>
  </si>
  <si>
    <t>A01748</t>
  </si>
  <si>
    <t>Renton CSO</t>
  </si>
  <si>
    <t>500 SW 7th St</t>
  </si>
  <si>
    <t>Renton</t>
  </si>
  <si>
    <t>SSL 18-0115</t>
  </si>
  <si>
    <t>A01114</t>
  </si>
  <si>
    <t>500 Centralia College Blvd</t>
  </si>
  <si>
    <t>Centralia</t>
  </si>
  <si>
    <t>Lewis</t>
  </si>
  <si>
    <t>SRL 18-0104</t>
  </si>
  <si>
    <t>A04931</t>
  </si>
  <si>
    <t>1615 NE Eastgate Blvd</t>
  </si>
  <si>
    <t>Pullman</t>
  </si>
  <si>
    <t>Whitman</t>
  </si>
  <si>
    <t>SRL 19-0075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</si>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</sst>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8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14" fontId="23" fillId="0" borderId="0" xfId="0" applyNumberFormat="1" applyFont="1" applyAlignment="1">
      <alignment horizontal="left" wrapText="1"/>
    </xf>
    <xf numFmtId="16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D0B8797-EA3A-4908-9672-4EDFC6136DB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K6" sqref="K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153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2</v>
      </c>
      <c r="C5" s="40"/>
      <c r="D5" s="41" t="s">
        <v>130</v>
      </c>
      <c r="E5" s="43">
        <v>35</v>
      </c>
      <c r="F5" s="40"/>
      <c r="G5" s="41" t="s">
        <v>143</v>
      </c>
      <c r="H5" s="43">
        <v>5</v>
      </c>
    </row>
    <row r="6" spans="1:8" ht="15.75" thickBot="1" x14ac:dyDescent="0.3">
      <c r="A6" s="41" t="s">
        <v>131</v>
      </c>
      <c r="B6" s="42">
        <v>93550</v>
      </c>
      <c r="C6" s="40"/>
      <c r="D6" s="41" t="s">
        <v>132</v>
      </c>
      <c r="E6" s="43">
        <v>0</v>
      </c>
      <c r="F6" s="40"/>
      <c r="G6" s="41" t="s">
        <v>144</v>
      </c>
      <c r="H6" s="42">
        <v>28049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548157</v>
      </c>
    </row>
    <row r="8" spans="1:8" ht="15.75" thickBot="1" x14ac:dyDescent="0.3">
      <c r="C8" s="40"/>
      <c r="D8" s="41" t="s">
        <v>135</v>
      </c>
      <c r="E8" s="42">
        <v>306260</v>
      </c>
      <c r="F8" s="40"/>
      <c r="G8" s="41" t="s">
        <v>146</v>
      </c>
      <c r="H8" s="43">
        <v>1</v>
      </c>
    </row>
    <row r="9" spans="1:8" ht="15.75" thickBot="1" x14ac:dyDescent="0.3">
      <c r="C9" s="40"/>
      <c r="D9" s="41" t="s">
        <v>136</v>
      </c>
      <c r="E9" s="44">
        <v>6505417.6800000006</v>
      </c>
      <c r="F9" s="40"/>
      <c r="G9" s="41" t="s">
        <v>147</v>
      </c>
      <c r="H9" s="43">
        <v>1</v>
      </c>
    </row>
    <row r="10" spans="1:8" ht="15.75" thickBot="1" x14ac:dyDescent="0.3">
      <c r="C10" s="40"/>
      <c r="D10" s="41" t="s">
        <v>137</v>
      </c>
      <c r="E10" s="43">
        <v>1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1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149</v>
      </c>
      <c r="B13" s="42">
        <v>93550</v>
      </c>
      <c r="C13" s="40"/>
      <c r="D13" s="37" t="s">
        <v>149</v>
      </c>
      <c r="E13" s="42">
        <v>283564</v>
      </c>
      <c r="F13" s="40"/>
      <c r="G13" s="37" t="s">
        <v>150</v>
      </c>
      <c r="H13" s="42">
        <v>7209</v>
      </c>
    </row>
    <row r="14" spans="1:8" ht="15.75" thickBot="1" x14ac:dyDescent="0.3">
      <c r="A14" s="41"/>
      <c r="B14" s="42"/>
      <c r="C14" s="40"/>
      <c r="D14" s="37" t="s">
        <v>151</v>
      </c>
      <c r="E14" s="42">
        <v>22696</v>
      </c>
      <c r="F14" s="40"/>
      <c r="G14" s="37" t="s">
        <v>152</v>
      </c>
      <c r="H14" s="42">
        <v>2142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 t="s">
        <v>149</v>
      </c>
      <c r="H15" s="42">
        <v>18698</v>
      </c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z6FLlUHUVqDy5S4hFheDxE1zQxtAT5qH2FZ+tmUPOECVtl/kMadoApKHXdoh+8Q7jBSTiyJLhk3T28z5RjZsSQ==" saltValue="VlMTq+GE8BUvI6cIu4XMH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63"/>
  <sheetViews>
    <sheetView showGridLines="0" topLeftCell="H1" zoomScaleNormal="100" workbookViewId="0">
      <pane ySplit="7" topLeftCell="A24" activePane="bottomLeft" state="frozen"/>
      <selection sqref="A1:XFD1048576"/>
      <selection pane="bottomLeft" sqref="A1:Q43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3.140625" style="103" customWidth="1"/>
    <col min="15" max="15" width="15.85546875" style="103" bestFit="1" customWidth="1"/>
    <col min="16" max="16" width="11.57031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2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12.5703125" style="103" customWidth="1"/>
    <col min="35" max="35" width="11.85546875" style="103" customWidth="1"/>
    <col min="36" max="38" width="9.140625" style="103"/>
    <col min="39" max="39" width="10.85546875" style="103" bestFit="1" customWidth="1"/>
    <col min="40" max="42" width="12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2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2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7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21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95" t="s">
        <v>4</v>
      </c>
      <c r="R5" s="105" t="s">
        <v>5</v>
      </c>
      <c r="S5" s="234"/>
      <c r="T5" s="235"/>
      <c r="U5" s="236"/>
      <c r="V5" s="234" t="s">
        <v>6</v>
      </c>
      <c r="W5" s="236"/>
      <c r="X5" s="238" t="s">
        <v>7</v>
      </c>
      <c r="Y5" s="238"/>
      <c r="Z5" s="238"/>
      <c r="AA5" s="106" t="s">
        <v>8</v>
      </c>
      <c r="AB5" s="238" t="s">
        <v>9</v>
      </c>
      <c r="AC5" s="238"/>
      <c r="AD5" s="238"/>
      <c r="AE5" s="106" t="s">
        <v>10</v>
      </c>
      <c r="AF5" s="238" t="s">
        <v>11</v>
      </c>
      <c r="AG5" s="238"/>
      <c r="AH5" s="238"/>
      <c r="AI5" s="106" t="s">
        <v>8</v>
      </c>
      <c r="AJ5" s="238" t="s">
        <v>9</v>
      </c>
      <c r="AK5" s="238"/>
      <c r="AL5" s="238"/>
      <c r="AM5" s="106" t="s">
        <v>10</v>
      </c>
      <c r="AN5" s="238" t="s">
        <v>11</v>
      </c>
      <c r="AO5" s="238"/>
      <c r="AP5" s="238"/>
      <c r="AQ5" s="106" t="s">
        <v>8</v>
      </c>
      <c r="AR5" s="238" t="s">
        <v>9</v>
      </c>
      <c r="AS5" s="238"/>
      <c r="AT5" s="238"/>
      <c r="AU5" s="106" t="s">
        <v>10</v>
      </c>
      <c r="AV5" s="238" t="s">
        <v>11</v>
      </c>
      <c r="AW5" s="238"/>
      <c r="AX5" s="238"/>
      <c r="AY5" s="106" t="s">
        <v>8</v>
      </c>
      <c r="AZ5" s="238" t="s">
        <v>9</v>
      </c>
      <c r="BA5" s="238"/>
      <c r="BB5" s="238"/>
      <c r="BC5" s="106" t="s">
        <v>10</v>
      </c>
      <c r="BD5" s="238" t="s">
        <v>11</v>
      </c>
      <c r="BE5" s="238"/>
      <c r="BF5" s="238"/>
      <c r="BG5" s="106" t="s">
        <v>8</v>
      </c>
      <c r="BH5" s="238" t="s">
        <v>9</v>
      </c>
      <c r="BI5" s="238"/>
      <c r="BJ5" s="238"/>
      <c r="BK5" s="106" t="s">
        <v>10</v>
      </c>
      <c r="BL5" s="234"/>
      <c r="BM5" s="235"/>
      <c r="BN5" s="236"/>
    </row>
    <row r="6" spans="1:66" s="63" customFormat="1" ht="14.45" customHeight="1" x14ac:dyDescent="0.25">
      <c r="A6" s="240" t="s">
        <v>12</v>
      </c>
      <c r="B6" s="240" t="s">
        <v>13</v>
      </c>
      <c r="C6" s="240" t="s">
        <v>14</v>
      </c>
      <c r="D6" s="240" t="s">
        <v>15</v>
      </c>
      <c r="E6" s="240" t="s">
        <v>16</v>
      </c>
      <c r="F6" s="240" t="s">
        <v>17</v>
      </c>
      <c r="G6" s="240" t="s">
        <v>18</v>
      </c>
      <c r="H6" s="240" t="s">
        <v>19</v>
      </c>
      <c r="I6" s="241" t="s">
        <v>20</v>
      </c>
      <c r="J6" s="241" t="s">
        <v>21</v>
      </c>
      <c r="K6" s="240" t="s">
        <v>22</v>
      </c>
      <c r="L6" s="240" t="s">
        <v>23</v>
      </c>
      <c r="M6" s="240" t="s">
        <v>24</v>
      </c>
      <c r="N6" s="242" t="s">
        <v>374</v>
      </c>
      <c r="O6" s="240" t="s">
        <v>25</v>
      </c>
      <c r="P6" s="240" t="s">
        <v>26</v>
      </c>
      <c r="Q6" s="240" t="s">
        <v>27</v>
      </c>
      <c r="R6" s="165"/>
      <c r="S6" s="225" t="s">
        <v>28</v>
      </c>
      <c r="T6" s="226"/>
      <c r="U6" s="227"/>
      <c r="V6" s="230"/>
      <c r="W6" s="231"/>
      <c r="X6" s="225" t="s">
        <v>29</v>
      </c>
      <c r="Y6" s="226"/>
      <c r="Z6" s="226"/>
      <c r="AA6" s="226"/>
      <c r="AB6" s="226"/>
      <c r="AC6" s="226"/>
      <c r="AD6" s="226"/>
      <c r="AE6" s="227"/>
      <c r="AF6" s="225" t="s">
        <v>30</v>
      </c>
      <c r="AG6" s="226"/>
      <c r="AH6" s="226"/>
      <c r="AI6" s="226"/>
      <c r="AJ6" s="226"/>
      <c r="AK6" s="226"/>
      <c r="AL6" s="226"/>
      <c r="AM6" s="227"/>
      <c r="AN6" s="225" t="s">
        <v>31</v>
      </c>
      <c r="AO6" s="226"/>
      <c r="AP6" s="226"/>
      <c r="AQ6" s="226"/>
      <c r="AR6" s="226"/>
      <c r="AS6" s="226"/>
      <c r="AT6" s="226"/>
      <c r="AU6" s="227"/>
      <c r="AV6" s="225" t="s">
        <v>32</v>
      </c>
      <c r="AW6" s="226"/>
      <c r="AX6" s="226"/>
      <c r="AY6" s="226"/>
      <c r="AZ6" s="226"/>
      <c r="BA6" s="226"/>
      <c r="BB6" s="226"/>
      <c r="BC6" s="227"/>
      <c r="BD6" s="225" t="s">
        <v>33</v>
      </c>
      <c r="BE6" s="226"/>
      <c r="BF6" s="226"/>
      <c r="BG6" s="226"/>
      <c r="BH6" s="226"/>
      <c r="BI6" s="226"/>
      <c r="BJ6" s="226"/>
      <c r="BK6" s="227"/>
      <c r="BL6" s="109"/>
      <c r="BM6" s="109"/>
      <c r="BN6" s="109"/>
    </row>
    <row r="7" spans="1:66" s="166" customFormat="1" ht="75" x14ac:dyDescent="0.25">
      <c r="A7" s="240"/>
      <c r="B7" s="240"/>
      <c r="C7" s="240"/>
      <c r="D7" s="240"/>
      <c r="E7" s="240"/>
      <c r="F7" s="240"/>
      <c r="G7" s="240"/>
      <c r="H7" s="240"/>
      <c r="I7" s="241"/>
      <c r="J7" s="241"/>
      <c r="K7" s="240"/>
      <c r="L7" s="240"/>
      <c r="M7" s="240"/>
      <c r="N7" s="242"/>
      <c r="O7" s="240"/>
      <c r="P7" s="240"/>
      <c r="Q7" s="240"/>
      <c r="R7" s="143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43</v>
      </c>
      <c r="AB7" s="113" t="s">
        <v>35</v>
      </c>
      <c r="AC7" s="113" t="s">
        <v>36</v>
      </c>
      <c r="AD7" s="113" t="s">
        <v>44</v>
      </c>
      <c r="AE7" s="113" t="s">
        <v>45</v>
      </c>
      <c r="AF7" s="113" t="s">
        <v>40</v>
      </c>
      <c r="AG7" s="113" t="s">
        <v>41</v>
      </c>
      <c r="AH7" s="113" t="s">
        <v>42</v>
      </c>
      <c r="AI7" s="113" t="s">
        <v>43</v>
      </c>
      <c r="AJ7" s="113" t="s">
        <v>35</v>
      </c>
      <c r="AK7" s="113" t="s">
        <v>36</v>
      </c>
      <c r="AL7" s="113" t="s">
        <v>44</v>
      </c>
      <c r="AM7" s="113" t="s">
        <v>45</v>
      </c>
      <c r="AN7" s="113" t="s">
        <v>40</v>
      </c>
      <c r="AO7" s="113" t="s">
        <v>41</v>
      </c>
      <c r="AP7" s="113" t="s">
        <v>42</v>
      </c>
      <c r="AQ7" s="113" t="s">
        <v>43</v>
      </c>
      <c r="AR7" s="113" t="s">
        <v>35</v>
      </c>
      <c r="AS7" s="113" t="s">
        <v>36</v>
      </c>
      <c r="AT7" s="113" t="s">
        <v>44</v>
      </c>
      <c r="AU7" s="113" t="s">
        <v>45</v>
      </c>
      <c r="AV7" s="113" t="s">
        <v>40</v>
      </c>
      <c r="AW7" s="113" t="s">
        <v>41</v>
      </c>
      <c r="AX7" s="113" t="s">
        <v>42</v>
      </c>
      <c r="AY7" s="113" t="s">
        <v>43</v>
      </c>
      <c r="AZ7" s="113" t="s">
        <v>35</v>
      </c>
      <c r="BA7" s="113" t="s">
        <v>36</v>
      </c>
      <c r="BB7" s="113" t="s">
        <v>44</v>
      </c>
      <c r="BC7" s="113" t="s">
        <v>45</v>
      </c>
      <c r="BD7" s="113" t="s">
        <v>40</v>
      </c>
      <c r="BE7" s="113" t="s">
        <v>41</v>
      </c>
      <c r="BF7" s="113" t="s">
        <v>42</v>
      </c>
      <c r="BG7" s="113" t="s">
        <v>43</v>
      </c>
      <c r="BH7" s="113" t="s">
        <v>35</v>
      </c>
      <c r="BI7" s="113" t="s">
        <v>36</v>
      </c>
      <c r="BJ7" s="113" t="s">
        <v>44</v>
      </c>
      <c r="BK7" s="113" t="s">
        <v>45</v>
      </c>
      <c r="BL7" s="114" t="s">
        <v>46</v>
      </c>
      <c r="BM7" s="114" t="s">
        <v>47</v>
      </c>
      <c r="BN7" s="114" t="s">
        <v>48</v>
      </c>
    </row>
    <row r="8" spans="1:66" s="149" customFormat="1" x14ac:dyDescent="0.25">
      <c r="A8" s="217" t="s">
        <v>166</v>
      </c>
      <c r="B8" s="217" t="s">
        <v>155</v>
      </c>
      <c r="C8" s="217" t="s">
        <v>156</v>
      </c>
      <c r="D8" s="185" t="s">
        <v>157</v>
      </c>
      <c r="E8" s="217" t="s">
        <v>167</v>
      </c>
      <c r="F8" s="217" t="s">
        <v>168</v>
      </c>
      <c r="G8" s="217" t="s">
        <v>169</v>
      </c>
      <c r="H8" s="217" t="s">
        <v>170</v>
      </c>
      <c r="I8" s="218">
        <v>3447</v>
      </c>
      <c r="J8" s="217" t="s">
        <v>165</v>
      </c>
      <c r="K8" s="217" t="s">
        <v>171</v>
      </c>
      <c r="L8" s="219">
        <v>44044</v>
      </c>
      <c r="M8" s="219">
        <v>45869</v>
      </c>
      <c r="N8" s="185">
        <f t="shared" ref="N8:N39" si="0">IF(MONTH(M8)&lt;6,YEAR(M8),YEAR(M8)+1)</f>
        <v>2026</v>
      </c>
      <c r="O8" s="220">
        <v>49981.56</v>
      </c>
      <c r="P8" s="217" t="s">
        <v>349</v>
      </c>
      <c r="Q8" s="221">
        <f t="shared" ref="Q8:Q39" si="1">IF(P8="Yes",O8*1,I8*3.56+O8)</f>
        <v>62252.88</v>
      </c>
      <c r="R8" s="122"/>
      <c r="S8" s="167"/>
      <c r="T8" s="167"/>
      <c r="U8" s="167"/>
      <c r="V8" s="122" t="s">
        <v>124</v>
      </c>
      <c r="W8" s="116"/>
      <c r="X8" s="122"/>
      <c r="Y8" s="119"/>
      <c r="Z8" s="123">
        <f>X8+Y8</f>
        <v>0</v>
      </c>
      <c r="AA8" s="119"/>
      <c r="AB8" s="119"/>
      <c r="AC8" s="119"/>
      <c r="AD8" s="119"/>
      <c r="AE8" s="119"/>
      <c r="AF8" s="122"/>
      <c r="AG8" s="119"/>
      <c r="AH8" s="123">
        <f>AF8+AG8</f>
        <v>0</v>
      </c>
      <c r="AI8" s="119"/>
      <c r="AJ8" s="119"/>
      <c r="AK8" s="119"/>
      <c r="AL8" s="119"/>
      <c r="AM8" s="119"/>
      <c r="AN8" s="122"/>
      <c r="AO8" s="119"/>
      <c r="AP8" s="123">
        <f>AN8+AO8</f>
        <v>0</v>
      </c>
      <c r="AQ8" s="119"/>
      <c r="AR8" s="119"/>
      <c r="AS8" s="119"/>
      <c r="AT8" s="119"/>
      <c r="AU8" s="119"/>
      <c r="AV8" s="122"/>
      <c r="AW8" s="119"/>
      <c r="AX8" s="123">
        <f>AV8+AW8</f>
        <v>0</v>
      </c>
      <c r="AY8" s="119"/>
      <c r="AZ8" s="119"/>
      <c r="BA8" s="119"/>
      <c r="BB8" s="119"/>
      <c r="BC8" s="119"/>
      <c r="BD8" s="122"/>
      <c r="BE8" s="119"/>
      <c r="BF8" s="123">
        <f>BD8+BE8</f>
        <v>0</v>
      </c>
      <c r="BG8" s="119"/>
      <c r="BH8" s="119"/>
      <c r="BI8" s="119"/>
      <c r="BJ8" s="119"/>
      <c r="BK8" s="119"/>
      <c r="BL8" s="148"/>
      <c r="BM8" s="148"/>
      <c r="BN8" s="148"/>
    </row>
    <row r="9" spans="1:66" s="149" customFormat="1" x14ac:dyDescent="0.25">
      <c r="A9" s="217" t="s">
        <v>172</v>
      </c>
      <c r="B9" s="217" t="s">
        <v>155</v>
      </c>
      <c r="C9" s="217" t="s">
        <v>156</v>
      </c>
      <c r="D9" s="185" t="s">
        <v>157</v>
      </c>
      <c r="E9" s="217" t="s">
        <v>173</v>
      </c>
      <c r="F9" s="217" t="s">
        <v>174</v>
      </c>
      <c r="G9" s="217" t="s">
        <v>175</v>
      </c>
      <c r="H9" s="217" t="s">
        <v>176</v>
      </c>
      <c r="I9" s="218">
        <v>1941</v>
      </c>
      <c r="J9" s="217" t="s">
        <v>165</v>
      </c>
      <c r="K9" s="217" t="s">
        <v>177</v>
      </c>
      <c r="L9" s="219">
        <v>44501</v>
      </c>
      <c r="M9" s="219">
        <v>46326</v>
      </c>
      <c r="N9" s="185">
        <f t="shared" si="0"/>
        <v>2027</v>
      </c>
      <c r="O9" s="220">
        <v>21603.360000000001</v>
      </c>
      <c r="P9" s="217" t="s">
        <v>349</v>
      </c>
      <c r="Q9" s="221">
        <f t="shared" si="1"/>
        <v>28513.32</v>
      </c>
      <c r="R9" s="122"/>
      <c r="S9" s="167"/>
      <c r="T9" s="167"/>
      <c r="U9" s="167"/>
      <c r="V9" s="122" t="s">
        <v>124</v>
      </c>
      <c r="W9" s="116"/>
      <c r="X9" s="122"/>
      <c r="Y9" s="119"/>
      <c r="Z9" s="123">
        <f t="shared" ref="Z9:Z42" si="2">X9+Y9</f>
        <v>0</v>
      </c>
      <c r="AA9" s="119"/>
      <c r="AB9" s="119"/>
      <c r="AC9" s="119"/>
      <c r="AD9" s="119"/>
      <c r="AE9" s="119"/>
      <c r="AF9" s="122"/>
      <c r="AG9" s="119"/>
      <c r="AH9" s="123">
        <f t="shared" ref="AH9:AH42" si="3">AF9+AG9</f>
        <v>0</v>
      </c>
      <c r="AI9" s="119"/>
      <c r="AJ9" s="119"/>
      <c r="AK9" s="119"/>
      <c r="AL9" s="119"/>
      <c r="AM9" s="119"/>
      <c r="AN9" s="122"/>
      <c r="AO9" s="119"/>
      <c r="AP9" s="123">
        <f t="shared" ref="AP9:AP42" si="4">AN9+AO9</f>
        <v>0</v>
      </c>
      <c r="AQ9" s="119"/>
      <c r="AR9" s="119"/>
      <c r="AS9" s="119"/>
      <c r="AT9" s="119"/>
      <c r="AU9" s="119"/>
      <c r="AV9" s="122"/>
      <c r="AW9" s="119"/>
      <c r="AX9" s="123">
        <f t="shared" ref="AX9:AX42" si="5">AV9+AW9</f>
        <v>0</v>
      </c>
      <c r="AY9" s="119"/>
      <c r="AZ9" s="119"/>
      <c r="BA9" s="119"/>
      <c r="BB9" s="119"/>
      <c r="BC9" s="119"/>
      <c r="BD9" s="122"/>
      <c r="BE9" s="119"/>
      <c r="BF9" s="123">
        <f t="shared" ref="BF9:BF42" si="6">BD9+BE9</f>
        <v>0</v>
      </c>
      <c r="BG9" s="119"/>
      <c r="BH9" s="119"/>
      <c r="BI9" s="119"/>
      <c r="BJ9" s="119"/>
      <c r="BK9" s="119"/>
      <c r="BL9" s="148"/>
      <c r="BM9" s="148"/>
      <c r="BN9" s="148"/>
    </row>
    <row r="10" spans="1:66" s="149" customFormat="1" x14ac:dyDescent="0.25">
      <c r="A10" s="217" t="s">
        <v>178</v>
      </c>
      <c r="B10" s="217" t="s">
        <v>155</v>
      </c>
      <c r="C10" s="217" t="s">
        <v>156</v>
      </c>
      <c r="D10" s="185" t="s">
        <v>157</v>
      </c>
      <c r="E10" s="217" t="s">
        <v>179</v>
      </c>
      <c r="F10" s="217" t="s">
        <v>180</v>
      </c>
      <c r="G10" s="217" t="s">
        <v>181</v>
      </c>
      <c r="H10" s="217" t="s">
        <v>182</v>
      </c>
      <c r="I10" s="218">
        <v>13303</v>
      </c>
      <c r="J10" s="217" t="s">
        <v>165</v>
      </c>
      <c r="K10" s="217" t="s">
        <v>183</v>
      </c>
      <c r="L10" s="219">
        <v>43983</v>
      </c>
      <c r="M10" s="219">
        <v>45808</v>
      </c>
      <c r="N10" s="185">
        <f t="shared" si="0"/>
        <v>2025</v>
      </c>
      <c r="O10" s="220">
        <v>273775.8</v>
      </c>
      <c r="P10" s="217" t="s">
        <v>349</v>
      </c>
      <c r="Q10" s="221">
        <f t="shared" si="1"/>
        <v>321134.48</v>
      </c>
      <c r="R10" s="122"/>
      <c r="S10" s="167"/>
      <c r="T10" s="167"/>
      <c r="U10" s="167"/>
      <c r="V10" s="122" t="s">
        <v>124</v>
      </c>
      <c r="W10" s="116"/>
      <c r="X10" s="122"/>
      <c r="Y10" s="119"/>
      <c r="Z10" s="123">
        <f t="shared" si="2"/>
        <v>0</v>
      </c>
      <c r="AA10" s="119"/>
      <c r="AB10" s="119"/>
      <c r="AC10" s="119"/>
      <c r="AD10" s="119"/>
      <c r="AE10" s="119"/>
      <c r="AF10" s="122"/>
      <c r="AG10" s="119"/>
      <c r="AH10" s="123">
        <f t="shared" si="3"/>
        <v>0</v>
      </c>
      <c r="AI10" s="119"/>
      <c r="AJ10" s="119"/>
      <c r="AK10" s="119"/>
      <c r="AL10" s="119"/>
      <c r="AM10" s="119"/>
      <c r="AN10" s="122"/>
      <c r="AO10" s="119"/>
      <c r="AP10" s="123">
        <f t="shared" si="4"/>
        <v>0</v>
      </c>
      <c r="AQ10" s="119"/>
      <c r="AR10" s="119"/>
      <c r="AS10" s="119"/>
      <c r="AT10" s="119"/>
      <c r="AU10" s="119"/>
      <c r="AV10" s="122"/>
      <c r="AW10" s="119"/>
      <c r="AX10" s="123">
        <f t="shared" si="5"/>
        <v>0</v>
      </c>
      <c r="AY10" s="119"/>
      <c r="AZ10" s="119"/>
      <c r="BA10" s="119"/>
      <c r="BB10" s="119"/>
      <c r="BC10" s="119"/>
      <c r="BD10" s="122"/>
      <c r="BE10" s="119"/>
      <c r="BF10" s="123">
        <f t="shared" si="6"/>
        <v>0</v>
      </c>
      <c r="BG10" s="119"/>
      <c r="BH10" s="119"/>
      <c r="BI10" s="119"/>
      <c r="BJ10" s="119"/>
      <c r="BK10" s="119"/>
      <c r="BL10" s="148"/>
      <c r="BM10" s="148"/>
      <c r="BN10" s="148"/>
    </row>
    <row r="11" spans="1:66" s="149" customFormat="1" x14ac:dyDescent="0.25">
      <c r="A11" s="217" t="s">
        <v>184</v>
      </c>
      <c r="B11" s="217" t="s">
        <v>155</v>
      </c>
      <c r="C11" s="217" t="s">
        <v>156</v>
      </c>
      <c r="D11" s="185" t="s">
        <v>157</v>
      </c>
      <c r="E11" s="217" t="s">
        <v>185</v>
      </c>
      <c r="F11" s="217" t="s">
        <v>186</v>
      </c>
      <c r="G11" s="217" t="s">
        <v>187</v>
      </c>
      <c r="H11" s="217" t="s">
        <v>188</v>
      </c>
      <c r="I11" s="218">
        <v>5662</v>
      </c>
      <c r="J11" s="217" t="s">
        <v>165</v>
      </c>
      <c r="K11" s="217" t="s">
        <v>189</v>
      </c>
      <c r="L11" s="219">
        <v>43922</v>
      </c>
      <c r="M11" s="219">
        <v>45747</v>
      </c>
      <c r="N11" s="185">
        <f t="shared" si="0"/>
        <v>2025</v>
      </c>
      <c r="O11" s="220">
        <v>125978.04</v>
      </c>
      <c r="P11" s="217" t="s">
        <v>349</v>
      </c>
      <c r="Q11" s="221">
        <f t="shared" si="1"/>
        <v>146134.76</v>
      </c>
      <c r="R11" s="122"/>
      <c r="S11" s="167"/>
      <c r="T11" s="167"/>
      <c r="U11" s="167"/>
      <c r="V11" s="122" t="s">
        <v>124</v>
      </c>
      <c r="W11" s="116"/>
      <c r="X11" s="122"/>
      <c r="Y11" s="119"/>
      <c r="Z11" s="123">
        <f t="shared" si="2"/>
        <v>0</v>
      </c>
      <c r="AA11" s="119"/>
      <c r="AB11" s="119"/>
      <c r="AC11" s="119"/>
      <c r="AD11" s="119"/>
      <c r="AE11" s="119"/>
      <c r="AF11" s="122"/>
      <c r="AG11" s="119"/>
      <c r="AH11" s="123">
        <f t="shared" si="3"/>
        <v>0</v>
      </c>
      <c r="AI11" s="119"/>
      <c r="AJ11" s="119"/>
      <c r="AK11" s="119"/>
      <c r="AL11" s="119"/>
      <c r="AM11" s="119"/>
      <c r="AN11" s="122"/>
      <c r="AO11" s="119"/>
      <c r="AP11" s="123">
        <f t="shared" si="4"/>
        <v>0</v>
      </c>
      <c r="AQ11" s="119"/>
      <c r="AR11" s="119"/>
      <c r="AS11" s="119"/>
      <c r="AT11" s="119"/>
      <c r="AU11" s="119"/>
      <c r="AV11" s="122"/>
      <c r="AW11" s="119"/>
      <c r="AX11" s="123">
        <f t="shared" si="5"/>
        <v>0</v>
      </c>
      <c r="AY11" s="119"/>
      <c r="AZ11" s="119"/>
      <c r="BA11" s="119"/>
      <c r="BB11" s="119"/>
      <c r="BC11" s="119"/>
      <c r="BD11" s="122"/>
      <c r="BE11" s="119"/>
      <c r="BF11" s="123">
        <f t="shared" si="6"/>
        <v>0</v>
      </c>
      <c r="BG11" s="119"/>
      <c r="BH11" s="119"/>
      <c r="BI11" s="119"/>
      <c r="BJ11" s="119"/>
      <c r="BK11" s="119"/>
      <c r="BL11" s="148"/>
      <c r="BM11" s="148"/>
      <c r="BN11" s="148"/>
    </row>
    <row r="12" spans="1:66" s="149" customFormat="1" x14ac:dyDescent="0.25">
      <c r="A12" s="217" t="s">
        <v>190</v>
      </c>
      <c r="B12" s="217" t="s">
        <v>155</v>
      </c>
      <c r="C12" s="217" t="s">
        <v>156</v>
      </c>
      <c r="D12" s="185" t="s">
        <v>157</v>
      </c>
      <c r="E12" s="217"/>
      <c r="F12" s="217" t="s">
        <v>191</v>
      </c>
      <c r="G12" s="217" t="s">
        <v>192</v>
      </c>
      <c r="H12" s="217" t="s">
        <v>160</v>
      </c>
      <c r="I12" s="218">
        <v>10767</v>
      </c>
      <c r="J12" s="217" t="s">
        <v>161</v>
      </c>
      <c r="K12" s="217" t="s">
        <v>193</v>
      </c>
      <c r="L12" s="219">
        <v>44136</v>
      </c>
      <c r="M12" s="219">
        <v>45961</v>
      </c>
      <c r="N12" s="185">
        <f t="shared" si="0"/>
        <v>2026</v>
      </c>
      <c r="O12" s="220">
        <v>215340</v>
      </c>
      <c r="P12" s="217" t="s">
        <v>349</v>
      </c>
      <c r="Q12" s="221">
        <f t="shared" si="1"/>
        <v>253670.52000000002</v>
      </c>
      <c r="R12" s="122"/>
      <c r="S12" s="167"/>
      <c r="T12" s="167"/>
      <c r="U12" s="167"/>
      <c r="V12" s="122" t="s">
        <v>124</v>
      </c>
      <c r="W12" s="116"/>
      <c r="X12" s="122"/>
      <c r="Y12" s="119"/>
      <c r="Z12" s="123">
        <f t="shared" si="2"/>
        <v>0</v>
      </c>
      <c r="AA12" s="119"/>
      <c r="AB12" s="119"/>
      <c r="AC12" s="119"/>
      <c r="AD12" s="119"/>
      <c r="AE12" s="119"/>
      <c r="AF12" s="122"/>
      <c r="AG12" s="119"/>
      <c r="AH12" s="123">
        <f t="shared" si="3"/>
        <v>0</v>
      </c>
      <c r="AI12" s="119"/>
      <c r="AJ12" s="119"/>
      <c r="AK12" s="119"/>
      <c r="AL12" s="119"/>
      <c r="AM12" s="119"/>
      <c r="AN12" s="122"/>
      <c r="AO12" s="119"/>
      <c r="AP12" s="123">
        <f t="shared" si="4"/>
        <v>0</v>
      </c>
      <c r="AQ12" s="119"/>
      <c r="AR12" s="119"/>
      <c r="AS12" s="119"/>
      <c r="AT12" s="119"/>
      <c r="AU12" s="119"/>
      <c r="AV12" s="122"/>
      <c r="AW12" s="119"/>
      <c r="AX12" s="123">
        <f t="shared" si="5"/>
        <v>0</v>
      </c>
      <c r="AY12" s="119"/>
      <c r="AZ12" s="119"/>
      <c r="BA12" s="119"/>
      <c r="BB12" s="119"/>
      <c r="BC12" s="119"/>
      <c r="BD12" s="122"/>
      <c r="BE12" s="119"/>
      <c r="BF12" s="123">
        <f t="shared" si="6"/>
        <v>0</v>
      </c>
      <c r="BG12" s="119"/>
      <c r="BH12" s="119"/>
      <c r="BI12" s="119"/>
      <c r="BJ12" s="119"/>
      <c r="BK12" s="119"/>
      <c r="BL12" s="148"/>
      <c r="BM12" s="148"/>
      <c r="BN12" s="148"/>
    </row>
    <row r="13" spans="1:66" s="149" customFormat="1" x14ac:dyDescent="0.25">
      <c r="A13" s="217" t="s">
        <v>194</v>
      </c>
      <c r="B13" s="217" t="s">
        <v>155</v>
      </c>
      <c r="C13" s="217" t="s">
        <v>156</v>
      </c>
      <c r="D13" s="185" t="s">
        <v>157</v>
      </c>
      <c r="E13" s="217" t="s">
        <v>195</v>
      </c>
      <c r="F13" s="217" t="s">
        <v>196</v>
      </c>
      <c r="G13" s="217" t="s">
        <v>197</v>
      </c>
      <c r="H13" s="217" t="s">
        <v>198</v>
      </c>
      <c r="I13" s="218">
        <v>8514</v>
      </c>
      <c r="J13" s="217" t="s">
        <v>165</v>
      </c>
      <c r="K13" s="217" t="s">
        <v>199</v>
      </c>
      <c r="L13" s="219">
        <v>44593</v>
      </c>
      <c r="M13" s="219">
        <v>46418</v>
      </c>
      <c r="N13" s="185">
        <f t="shared" si="0"/>
        <v>2027</v>
      </c>
      <c r="O13" s="220">
        <v>144738</v>
      </c>
      <c r="P13" s="217" t="s">
        <v>350</v>
      </c>
      <c r="Q13" s="221">
        <f t="shared" si="1"/>
        <v>144738</v>
      </c>
      <c r="R13" s="122"/>
      <c r="S13" s="167"/>
      <c r="T13" s="167"/>
      <c r="U13" s="167"/>
      <c r="V13" s="122" t="s">
        <v>124</v>
      </c>
      <c r="W13" s="116"/>
      <c r="X13" s="122"/>
      <c r="Y13" s="119"/>
      <c r="Z13" s="123">
        <f t="shared" si="2"/>
        <v>0</v>
      </c>
      <c r="AA13" s="119"/>
      <c r="AB13" s="119"/>
      <c r="AC13" s="119"/>
      <c r="AD13" s="119"/>
      <c r="AE13" s="119"/>
      <c r="AF13" s="122"/>
      <c r="AG13" s="119"/>
      <c r="AH13" s="123">
        <f t="shared" si="3"/>
        <v>0</v>
      </c>
      <c r="AI13" s="119"/>
      <c r="AJ13" s="119"/>
      <c r="AK13" s="119"/>
      <c r="AL13" s="119"/>
      <c r="AM13" s="119"/>
      <c r="AN13" s="122"/>
      <c r="AO13" s="119"/>
      <c r="AP13" s="123">
        <f t="shared" si="4"/>
        <v>0</v>
      </c>
      <c r="AQ13" s="119"/>
      <c r="AR13" s="119"/>
      <c r="AS13" s="119"/>
      <c r="AT13" s="119"/>
      <c r="AU13" s="119"/>
      <c r="AV13" s="122"/>
      <c r="AW13" s="119"/>
      <c r="AX13" s="123">
        <f t="shared" si="5"/>
        <v>0</v>
      </c>
      <c r="AY13" s="119"/>
      <c r="AZ13" s="119"/>
      <c r="BA13" s="119"/>
      <c r="BB13" s="119"/>
      <c r="BC13" s="119"/>
      <c r="BD13" s="122"/>
      <c r="BE13" s="119"/>
      <c r="BF13" s="123">
        <f t="shared" si="6"/>
        <v>0</v>
      </c>
      <c r="BG13" s="119"/>
      <c r="BH13" s="119"/>
      <c r="BI13" s="119"/>
      <c r="BJ13" s="119"/>
      <c r="BK13" s="119"/>
      <c r="BL13" s="148"/>
      <c r="BM13" s="148"/>
      <c r="BN13" s="148"/>
    </row>
    <row r="14" spans="1:66" s="149" customFormat="1" x14ac:dyDescent="0.25">
      <c r="A14" s="217" t="s">
        <v>200</v>
      </c>
      <c r="B14" s="217" t="s">
        <v>155</v>
      </c>
      <c r="C14" s="217" t="s">
        <v>156</v>
      </c>
      <c r="D14" s="185" t="s">
        <v>157</v>
      </c>
      <c r="E14" s="217" t="s">
        <v>201</v>
      </c>
      <c r="F14" s="217" t="s">
        <v>202</v>
      </c>
      <c r="G14" s="217" t="s">
        <v>203</v>
      </c>
      <c r="H14" s="217" t="s">
        <v>204</v>
      </c>
      <c r="I14" s="218">
        <v>12176</v>
      </c>
      <c r="J14" s="217" t="s">
        <v>165</v>
      </c>
      <c r="K14" s="217" t="s">
        <v>205</v>
      </c>
      <c r="L14" s="219">
        <v>42125</v>
      </c>
      <c r="M14" s="219">
        <v>46203</v>
      </c>
      <c r="N14" s="185">
        <f t="shared" si="0"/>
        <v>2027</v>
      </c>
      <c r="O14" s="220">
        <v>241392.96</v>
      </c>
      <c r="P14" s="217" t="s">
        <v>349</v>
      </c>
      <c r="Q14" s="221">
        <f t="shared" si="1"/>
        <v>284739.52</v>
      </c>
      <c r="R14" s="122"/>
      <c r="S14" s="167"/>
      <c r="T14" s="167"/>
      <c r="U14" s="167"/>
      <c r="V14" s="122" t="s">
        <v>122</v>
      </c>
      <c r="W14" s="116">
        <v>1</v>
      </c>
      <c r="X14" s="122"/>
      <c r="Y14" s="119"/>
      <c r="Z14" s="123">
        <f t="shared" si="2"/>
        <v>0</v>
      </c>
      <c r="AA14" s="119"/>
      <c r="AB14" s="119"/>
      <c r="AC14" s="119"/>
      <c r="AD14" s="119"/>
      <c r="AE14" s="119"/>
      <c r="AF14" s="122"/>
      <c r="AG14" s="119"/>
      <c r="AH14" s="123">
        <f t="shared" si="3"/>
        <v>0</v>
      </c>
      <c r="AI14" s="119"/>
      <c r="AJ14" s="119"/>
      <c r="AK14" s="119"/>
      <c r="AL14" s="119"/>
      <c r="AM14" s="119"/>
      <c r="AN14" s="122"/>
      <c r="AO14" s="119"/>
      <c r="AP14" s="123">
        <f t="shared" si="4"/>
        <v>0</v>
      </c>
      <c r="AQ14" s="119"/>
      <c r="AR14" s="119"/>
      <c r="AS14" s="119"/>
      <c r="AT14" s="119"/>
      <c r="AU14" s="119"/>
      <c r="AV14" s="122"/>
      <c r="AW14" s="119"/>
      <c r="AX14" s="123">
        <f t="shared" si="5"/>
        <v>0</v>
      </c>
      <c r="AY14" s="119"/>
      <c r="AZ14" s="119"/>
      <c r="BA14" s="119"/>
      <c r="BB14" s="119"/>
      <c r="BC14" s="119"/>
      <c r="BD14" s="122"/>
      <c r="BE14" s="119"/>
      <c r="BF14" s="123">
        <f t="shared" si="6"/>
        <v>0</v>
      </c>
      <c r="BG14" s="119"/>
      <c r="BH14" s="119"/>
      <c r="BI14" s="119"/>
      <c r="BJ14" s="119"/>
      <c r="BK14" s="119"/>
      <c r="BL14" s="148"/>
      <c r="BM14" s="148"/>
      <c r="BN14" s="148"/>
    </row>
    <row r="15" spans="1:66" s="149" customFormat="1" x14ac:dyDescent="0.25">
      <c r="A15" s="217" t="s">
        <v>206</v>
      </c>
      <c r="B15" s="217" t="s">
        <v>155</v>
      </c>
      <c r="C15" s="217" t="s">
        <v>156</v>
      </c>
      <c r="D15" s="185" t="s">
        <v>157</v>
      </c>
      <c r="E15" s="217" t="s">
        <v>207</v>
      </c>
      <c r="F15" s="217" t="s">
        <v>208</v>
      </c>
      <c r="G15" s="217" t="s">
        <v>209</v>
      </c>
      <c r="H15" s="217" t="s">
        <v>210</v>
      </c>
      <c r="I15" s="218">
        <v>7959</v>
      </c>
      <c r="J15" s="217" t="s">
        <v>165</v>
      </c>
      <c r="K15" s="217" t="s">
        <v>211</v>
      </c>
      <c r="L15" s="219">
        <v>44378</v>
      </c>
      <c r="M15" s="219">
        <v>45473</v>
      </c>
      <c r="N15" s="185">
        <f t="shared" si="0"/>
        <v>2025</v>
      </c>
      <c r="O15" s="220">
        <v>136125.48000000001</v>
      </c>
      <c r="P15" s="217" t="s">
        <v>350</v>
      </c>
      <c r="Q15" s="221">
        <f t="shared" si="1"/>
        <v>136125.48000000001</v>
      </c>
      <c r="R15" s="122"/>
      <c r="S15" s="167"/>
      <c r="T15" s="167"/>
      <c r="U15" s="167"/>
      <c r="V15" s="122" t="s">
        <v>124</v>
      </c>
      <c r="W15" s="116"/>
      <c r="X15" s="122"/>
      <c r="Y15" s="119"/>
      <c r="Z15" s="123">
        <f t="shared" si="2"/>
        <v>0</v>
      </c>
      <c r="AA15" s="119"/>
      <c r="AB15" s="119"/>
      <c r="AC15" s="119"/>
      <c r="AD15" s="119"/>
      <c r="AE15" s="119"/>
      <c r="AF15" s="122"/>
      <c r="AG15" s="119"/>
      <c r="AH15" s="123">
        <f t="shared" si="3"/>
        <v>0</v>
      </c>
      <c r="AI15" s="119"/>
      <c r="AJ15" s="119"/>
      <c r="AK15" s="119"/>
      <c r="AL15" s="119"/>
      <c r="AM15" s="119"/>
      <c r="AN15" s="122"/>
      <c r="AO15" s="119"/>
      <c r="AP15" s="123">
        <f t="shared" si="4"/>
        <v>0</v>
      </c>
      <c r="AQ15" s="119"/>
      <c r="AR15" s="119"/>
      <c r="AS15" s="119"/>
      <c r="AT15" s="119"/>
      <c r="AU15" s="119"/>
      <c r="AV15" s="122"/>
      <c r="AW15" s="119"/>
      <c r="AX15" s="123">
        <f t="shared" si="5"/>
        <v>0</v>
      </c>
      <c r="AY15" s="119"/>
      <c r="AZ15" s="119"/>
      <c r="BA15" s="119"/>
      <c r="BB15" s="119"/>
      <c r="BC15" s="119"/>
      <c r="BD15" s="122"/>
      <c r="BE15" s="119"/>
      <c r="BF15" s="123">
        <f t="shared" si="6"/>
        <v>0</v>
      </c>
      <c r="BG15" s="119"/>
      <c r="BH15" s="119"/>
      <c r="BI15" s="119"/>
      <c r="BJ15" s="119"/>
      <c r="BK15" s="119"/>
      <c r="BL15" s="148"/>
      <c r="BM15" s="148"/>
      <c r="BN15" s="148"/>
    </row>
    <row r="16" spans="1:66" s="149" customFormat="1" x14ac:dyDescent="0.25">
      <c r="A16" s="217" t="s">
        <v>212</v>
      </c>
      <c r="B16" s="217" t="s">
        <v>155</v>
      </c>
      <c r="C16" s="217" t="s">
        <v>156</v>
      </c>
      <c r="D16" s="185" t="s">
        <v>157</v>
      </c>
      <c r="E16" s="217" t="s">
        <v>213</v>
      </c>
      <c r="F16" s="217" t="s">
        <v>214</v>
      </c>
      <c r="G16" s="217" t="s">
        <v>215</v>
      </c>
      <c r="H16" s="217" t="s">
        <v>216</v>
      </c>
      <c r="I16" s="218">
        <v>3089</v>
      </c>
      <c r="J16" s="217" t="s">
        <v>165</v>
      </c>
      <c r="K16" s="217" t="s">
        <v>217</v>
      </c>
      <c r="L16" s="219">
        <v>44378</v>
      </c>
      <c r="M16" s="219">
        <v>46203</v>
      </c>
      <c r="N16" s="185">
        <f t="shared" si="0"/>
        <v>2027</v>
      </c>
      <c r="O16" s="220">
        <v>108385.2</v>
      </c>
      <c r="P16" s="217" t="s">
        <v>350</v>
      </c>
      <c r="Q16" s="221">
        <f t="shared" si="1"/>
        <v>108385.2</v>
      </c>
      <c r="R16" s="122"/>
      <c r="S16" s="167"/>
      <c r="T16" s="167"/>
      <c r="U16" s="167"/>
      <c r="V16" s="122" t="s">
        <v>124</v>
      </c>
      <c r="W16" s="116"/>
      <c r="X16" s="122"/>
      <c r="Y16" s="119"/>
      <c r="Z16" s="123">
        <f t="shared" si="2"/>
        <v>0</v>
      </c>
      <c r="AA16" s="119"/>
      <c r="AB16" s="119"/>
      <c r="AC16" s="119"/>
      <c r="AD16" s="119"/>
      <c r="AE16" s="119"/>
      <c r="AF16" s="122"/>
      <c r="AG16" s="119"/>
      <c r="AH16" s="123">
        <f t="shared" si="3"/>
        <v>0</v>
      </c>
      <c r="AI16" s="119"/>
      <c r="AJ16" s="119"/>
      <c r="AK16" s="119"/>
      <c r="AL16" s="119"/>
      <c r="AM16" s="119"/>
      <c r="AN16" s="122"/>
      <c r="AO16" s="119"/>
      <c r="AP16" s="123">
        <f t="shared" si="4"/>
        <v>0</v>
      </c>
      <c r="AQ16" s="119"/>
      <c r="AR16" s="119"/>
      <c r="AS16" s="119"/>
      <c r="AT16" s="119"/>
      <c r="AU16" s="119"/>
      <c r="AV16" s="122"/>
      <c r="AW16" s="119"/>
      <c r="AX16" s="123">
        <f t="shared" si="5"/>
        <v>0</v>
      </c>
      <c r="AY16" s="119"/>
      <c r="AZ16" s="119"/>
      <c r="BA16" s="119"/>
      <c r="BB16" s="119"/>
      <c r="BC16" s="119"/>
      <c r="BD16" s="122"/>
      <c r="BE16" s="119"/>
      <c r="BF16" s="123">
        <f t="shared" si="6"/>
        <v>0</v>
      </c>
      <c r="BG16" s="119"/>
      <c r="BH16" s="119"/>
      <c r="BI16" s="119"/>
      <c r="BJ16" s="119"/>
      <c r="BK16" s="119"/>
      <c r="BL16" s="148"/>
      <c r="BM16" s="148"/>
      <c r="BN16" s="148"/>
    </row>
    <row r="17" spans="1:66" s="149" customFormat="1" x14ac:dyDescent="0.25">
      <c r="A17" s="217" t="s">
        <v>218</v>
      </c>
      <c r="B17" s="217" t="s">
        <v>155</v>
      </c>
      <c r="C17" s="217" t="s">
        <v>156</v>
      </c>
      <c r="D17" s="185" t="s">
        <v>157</v>
      </c>
      <c r="E17" s="217" t="s">
        <v>219</v>
      </c>
      <c r="F17" s="217" t="s">
        <v>220</v>
      </c>
      <c r="G17" s="217" t="s">
        <v>221</v>
      </c>
      <c r="H17" s="217" t="s">
        <v>54</v>
      </c>
      <c r="I17" s="218">
        <v>27300</v>
      </c>
      <c r="J17" s="217" t="s">
        <v>222</v>
      </c>
      <c r="K17" s="217" t="s">
        <v>223</v>
      </c>
      <c r="L17" s="219">
        <v>43647</v>
      </c>
      <c r="M17" s="219">
        <v>45473</v>
      </c>
      <c r="N17" s="185">
        <f t="shared" si="0"/>
        <v>2025</v>
      </c>
      <c r="O17" s="220">
        <v>573300</v>
      </c>
      <c r="P17" s="217" t="s">
        <v>350</v>
      </c>
      <c r="Q17" s="221">
        <f t="shared" si="1"/>
        <v>573300</v>
      </c>
      <c r="R17" s="122"/>
      <c r="S17" s="167"/>
      <c r="T17" s="167"/>
      <c r="U17" s="167"/>
      <c r="V17" s="122" t="s">
        <v>124</v>
      </c>
      <c r="W17" s="116"/>
      <c r="X17" s="122"/>
      <c r="Y17" s="119"/>
      <c r="Z17" s="123">
        <f t="shared" si="2"/>
        <v>0</v>
      </c>
      <c r="AA17" s="119"/>
      <c r="AB17" s="119"/>
      <c r="AC17" s="119"/>
      <c r="AD17" s="119"/>
      <c r="AE17" s="119"/>
      <c r="AF17" s="122"/>
      <c r="AG17" s="119"/>
      <c r="AH17" s="123">
        <f t="shared" si="3"/>
        <v>0</v>
      </c>
      <c r="AI17" s="119"/>
      <c r="AJ17" s="119"/>
      <c r="AK17" s="119"/>
      <c r="AL17" s="119"/>
      <c r="AM17" s="119"/>
      <c r="AN17" s="122"/>
      <c r="AO17" s="119"/>
      <c r="AP17" s="123">
        <f t="shared" si="4"/>
        <v>0</v>
      </c>
      <c r="AQ17" s="119"/>
      <c r="AR17" s="119"/>
      <c r="AS17" s="119"/>
      <c r="AT17" s="119"/>
      <c r="AU17" s="119"/>
      <c r="AV17" s="122"/>
      <c r="AW17" s="119"/>
      <c r="AX17" s="123">
        <f t="shared" si="5"/>
        <v>0</v>
      </c>
      <c r="AY17" s="119"/>
      <c r="AZ17" s="119"/>
      <c r="BA17" s="119"/>
      <c r="BB17" s="119"/>
      <c r="BC17" s="119"/>
      <c r="BD17" s="122"/>
      <c r="BE17" s="119"/>
      <c r="BF17" s="123">
        <f t="shared" si="6"/>
        <v>0</v>
      </c>
      <c r="BG17" s="119"/>
      <c r="BH17" s="119"/>
      <c r="BI17" s="119"/>
      <c r="BJ17" s="119"/>
      <c r="BK17" s="119"/>
      <c r="BL17" s="148"/>
      <c r="BM17" s="148"/>
      <c r="BN17" s="148"/>
    </row>
    <row r="18" spans="1:66" s="149" customFormat="1" x14ac:dyDescent="0.25">
      <c r="A18" s="217" t="s">
        <v>224</v>
      </c>
      <c r="B18" s="217" t="s">
        <v>155</v>
      </c>
      <c r="C18" s="217" t="s">
        <v>156</v>
      </c>
      <c r="D18" s="185" t="s">
        <v>157</v>
      </c>
      <c r="E18" s="217"/>
      <c r="F18" s="217" t="s">
        <v>225</v>
      </c>
      <c r="G18" s="217" t="s">
        <v>52</v>
      </c>
      <c r="H18" s="217" t="s">
        <v>226</v>
      </c>
      <c r="I18" s="218">
        <v>20313</v>
      </c>
      <c r="J18" s="217" t="s">
        <v>222</v>
      </c>
      <c r="K18" s="217" t="s">
        <v>227</v>
      </c>
      <c r="L18" s="219">
        <v>43405</v>
      </c>
      <c r="M18" s="219">
        <v>47057</v>
      </c>
      <c r="N18" s="185">
        <f t="shared" si="0"/>
        <v>2029</v>
      </c>
      <c r="O18" s="220">
        <v>536263.19999999995</v>
      </c>
      <c r="P18" s="217" t="s">
        <v>349</v>
      </c>
      <c r="Q18" s="221">
        <f t="shared" si="1"/>
        <v>608577.48</v>
      </c>
      <c r="R18" s="122"/>
      <c r="S18" s="167"/>
      <c r="T18" s="167"/>
      <c r="U18" s="167"/>
      <c r="V18" s="122" t="s">
        <v>123</v>
      </c>
      <c r="W18" s="116">
        <v>3</v>
      </c>
      <c r="X18" s="122"/>
      <c r="Y18" s="119"/>
      <c r="Z18" s="123">
        <f t="shared" si="2"/>
        <v>0</v>
      </c>
      <c r="AA18" s="119"/>
      <c r="AB18" s="119"/>
      <c r="AC18" s="119"/>
      <c r="AD18" s="119"/>
      <c r="AE18" s="119"/>
      <c r="AF18" s="122"/>
      <c r="AG18" s="119"/>
      <c r="AH18" s="123">
        <f t="shared" si="3"/>
        <v>0</v>
      </c>
      <c r="AI18" s="119"/>
      <c r="AJ18" s="119"/>
      <c r="AK18" s="119"/>
      <c r="AL18" s="119"/>
      <c r="AM18" s="119"/>
      <c r="AN18" s="122"/>
      <c r="AO18" s="119"/>
      <c r="AP18" s="123">
        <f t="shared" si="4"/>
        <v>0</v>
      </c>
      <c r="AQ18" s="119"/>
      <c r="AR18" s="119"/>
      <c r="AS18" s="119"/>
      <c r="AT18" s="119"/>
      <c r="AU18" s="119"/>
      <c r="AV18" s="122"/>
      <c r="AW18" s="119"/>
      <c r="AX18" s="123">
        <f t="shared" si="5"/>
        <v>0</v>
      </c>
      <c r="AY18" s="119"/>
      <c r="AZ18" s="119"/>
      <c r="BA18" s="119"/>
      <c r="BB18" s="119"/>
      <c r="BC18" s="119"/>
      <c r="BD18" s="122"/>
      <c r="BE18" s="119"/>
      <c r="BF18" s="123">
        <f t="shared" si="6"/>
        <v>0</v>
      </c>
      <c r="BG18" s="119"/>
      <c r="BH18" s="119"/>
      <c r="BI18" s="119"/>
      <c r="BJ18" s="119"/>
      <c r="BK18" s="119"/>
      <c r="BL18" s="148"/>
      <c r="BM18" s="148"/>
      <c r="BN18" s="148"/>
    </row>
    <row r="19" spans="1:66" s="149" customFormat="1" x14ac:dyDescent="0.25">
      <c r="A19" s="217" t="s">
        <v>228</v>
      </c>
      <c r="B19" s="217" t="s">
        <v>155</v>
      </c>
      <c r="C19" s="217" t="s">
        <v>156</v>
      </c>
      <c r="D19" s="185" t="s">
        <v>157</v>
      </c>
      <c r="E19" s="217" t="s">
        <v>229</v>
      </c>
      <c r="F19" s="217" t="s">
        <v>230</v>
      </c>
      <c r="G19" s="217" t="s">
        <v>231</v>
      </c>
      <c r="H19" s="217" t="s">
        <v>232</v>
      </c>
      <c r="I19" s="218">
        <v>7015</v>
      </c>
      <c r="J19" s="217" t="s">
        <v>165</v>
      </c>
      <c r="K19" s="217" t="s">
        <v>233</v>
      </c>
      <c r="L19" s="219">
        <v>44682</v>
      </c>
      <c r="M19" s="219">
        <v>46507</v>
      </c>
      <c r="N19" s="185">
        <f t="shared" si="0"/>
        <v>2027</v>
      </c>
      <c r="O19" s="220">
        <v>138546.23999999999</v>
      </c>
      <c r="P19" s="217" t="s">
        <v>350</v>
      </c>
      <c r="Q19" s="221">
        <f t="shared" si="1"/>
        <v>138546.23999999999</v>
      </c>
      <c r="R19" s="122"/>
      <c r="S19" s="167"/>
      <c r="T19" s="167"/>
      <c r="U19" s="167"/>
      <c r="V19" s="122" t="s">
        <v>124</v>
      </c>
      <c r="W19" s="116"/>
      <c r="X19" s="122"/>
      <c r="Y19" s="119"/>
      <c r="Z19" s="123">
        <f t="shared" si="2"/>
        <v>0</v>
      </c>
      <c r="AA19" s="119"/>
      <c r="AB19" s="119"/>
      <c r="AC19" s="119"/>
      <c r="AD19" s="119"/>
      <c r="AE19" s="119"/>
      <c r="AF19" s="122"/>
      <c r="AG19" s="119"/>
      <c r="AH19" s="123">
        <f t="shared" si="3"/>
        <v>0</v>
      </c>
      <c r="AI19" s="119"/>
      <c r="AJ19" s="119"/>
      <c r="AK19" s="119"/>
      <c r="AL19" s="119"/>
      <c r="AM19" s="119"/>
      <c r="AN19" s="122"/>
      <c r="AO19" s="119"/>
      <c r="AP19" s="123">
        <f t="shared" si="4"/>
        <v>0</v>
      </c>
      <c r="AQ19" s="119"/>
      <c r="AR19" s="119"/>
      <c r="AS19" s="119"/>
      <c r="AT19" s="119"/>
      <c r="AU19" s="119"/>
      <c r="AV19" s="122"/>
      <c r="AW19" s="119"/>
      <c r="AX19" s="123">
        <f t="shared" si="5"/>
        <v>0</v>
      </c>
      <c r="AY19" s="119"/>
      <c r="AZ19" s="119"/>
      <c r="BA19" s="119"/>
      <c r="BB19" s="119"/>
      <c r="BC19" s="119"/>
      <c r="BD19" s="122"/>
      <c r="BE19" s="119"/>
      <c r="BF19" s="123">
        <f t="shared" si="6"/>
        <v>0</v>
      </c>
      <c r="BG19" s="119"/>
      <c r="BH19" s="119"/>
      <c r="BI19" s="119"/>
      <c r="BJ19" s="119"/>
      <c r="BK19" s="119"/>
      <c r="BL19" s="148"/>
      <c r="BM19" s="148"/>
      <c r="BN19" s="148"/>
    </row>
    <row r="20" spans="1:66" s="149" customFormat="1" x14ac:dyDescent="0.25">
      <c r="A20" s="217" t="s">
        <v>234</v>
      </c>
      <c r="B20" s="217" t="s">
        <v>155</v>
      </c>
      <c r="C20" s="217" t="s">
        <v>156</v>
      </c>
      <c r="D20" s="185" t="s">
        <v>157</v>
      </c>
      <c r="E20" s="217" t="s">
        <v>235</v>
      </c>
      <c r="F20" s="217" t="s">
        <v>236</v>
      </c>
      <c r="G20" s="217" t="s">
        <v>49</v>
      </c>
      <c r="H20" s="217" t="s">
        <v>182</v>
      </c>
      <c r="I20" s="218">
        <v>13500</v>
      </c>
      <c r="J20" s="217" t="s">
        <v>165</v>
      </c>
      <c r="K20" s="217" t="s">
        <v>237</v>
      </c>
      <c r="L20" s="219">
        <v>44378</v>
      </c>
      <c r="M20" s="219">
        <v>46203</v>
      </c>
      <c r="N20" s="185">
        <f t="shared" si="0"/>
        <v>2027</v>
      </c>
      <c r="O20" s="220">
        <v>322500</v>
      </c>
      <c r="P20" s="217" t="s">
        <v>349</v>
      </c>
      <c r="Q20" s="221">
        <f t="shared" si="1"/>
        <v>370560</v>
      </c>
      <c r="R20" s="122"/>
      <c r="S20" s="167"/>
      <c r="T20" s="167"/>
      <c r="U20" s="167"/>
      <c r="V20" s="122" t="s">
        <v>122</v>
      </c>
      <c r="W20" s="116"/>
      <c r="X20" s="122"/>
      <c r="Y20" s="119"/>
      <c r="Z20" s="123">
        <f t="shared" si="2"/>
        <v>0</v>
      </c>
      <c r="AA20" s="119"/>
      <c r="AB20" s="119"/>
      <c r="AC20" s="119"/>
      <c r="AD20" s="119"/>
      <c r="AE20" s="119"/>
      <c r="AF20" s="122"/>
      <c r="AG20" s="119"/>
      <c r="AH20" s="123">
        <f t="shared" si="3"/>
        <v>0</v>
      </c>
      <c r="AI20" s="119"/>
      <c r="AJ20" s="119"/>
      <c r="AK20" s="119"/>
      <c r="AL20" s="119"/>
      <c r="AM20" s="119"/>
      <c r="AN20" s="122"/>
      <c r="AO20" s="119"/>
      <c r="AP20" s="123">
        <f t="shared" si="4"/>
        <v>0</v>
      </c>
      <c r="AQ20" s="119"/>
      <c r="AR20" s="119"/>
      <c r="AS20" s="119"/>
      <c r="AT20" s="119"/>
      <c r="AU20" s="119"/>
      <c r="AV20" s="122"/>
      <c r="AW20" s="119"/>
      <c r="AX20" s="123">
        <f t="shared" si="5"/>
        <v>0</v>
      </c>
      <c r="AY20" s="119"/>
      <c r="AZ20" s="119"/>
      <c r="BA20" s="119"/>
      <c r="BB20" s="119"/>
      <c r="BC20" s="119"/>
      <c r="BD20" s="122"/>
      <c r="BE20" s="119"/>
      <c r="BF20" s="123">
        <f t="shared" si="6"/>
        <v>0</v>
      </c>
      <c r="BG20" s="119"/>
      <c r="BH20" s="119"/>
      <c r="BI20" s="119"/>
      <c r="BJ20" s="119"/>
      <c r="BK20" s="119"/>
      <c r="BL20" s="148"/>
      <c r="BM20" s="148"/>
      <c r="BN20" s="148"/>
    </row>
    <row r="21" spans="1:66" s="149" customFormat="1" x14ac:dyDescent="0.25">
      <c r="A21" s="217" t="s">
        <v>238</v>
      </c>
      <c r="B21" s="217" t="s">
        <v>155</v>
      </c>
      <c r="C21" s="217" t="s">
        <v>156</v>
      </c>
      <c r="D21" s="185" t="s">
        <v>157</v>
      </c>
      <c r="E21" s="217" t="s">
        <v>239</v>
      </c>
      <c r="F21" s="217" t="s">
        <v>240</v>
      </c>
      <c r="G21" s="217" t="s">
        <v>54</v>
      </c>
      <c r="H21" s="217" t="s">
        <v>54</v>
      </c>
      <c r="I21" s="218">
        <v>20063</v>
      </c>
      <c r="J21" s="217" t="s">
        <v>165</v>
      </c>
      <c r="K21" s="217" t="s">
        <v>241</v>
      </c>
      <c r="L21" s="219">
        <v>43891</v>
      </c>
      <c r="M21" s="219">
        <v>47542</v>
      </c>
      <c r="N21" s="185">
        <f t="shared" si="0"/>
        <v>2030</v>
      </c>
      <c r="O21" s="220">
        <v>461448.96000000002</v>
      </c>
      <c r="P21" s="217" t="s">
        <v>350</v>
      </c>
      <c r="Q21" s="221">
        <f t="shared" si="1"/>
        <v>461448.96000000002</v>
      </c>
      <c r="R21" s="122"/>
      <c r="S21" s="167"/>
      <c r="T21" s="167"/>
      <c r="U21" s="167"/>
      <c r="V21" s="122" t="s">
        <v>123</v>
      </c>
      <c r="W21" s="116"/>
      <c r="X21" s="122"/>
      <c r="Y21" s="119"/>
      <c r="Z21" s="123">
        <f t="shared" si="2"/>
        <v>0</v>
      </c>
      <c r="AA21" s="119"/>
      <c r="AB21" s="119"/>
      <c r="AC21" s="119"/>
      <c r="AD21" s="119"/>
      <c r="AE21" s="119"/>
      <c r="AF21" s="122"/>
      <c r="AG21" s="119"/>
      <c r="AH21" s="123">
        <f t="shared" si="3"/>
        <v>0</v>
      </c>
      <c r="AI21" s="119"/>
      <c r="AJ21" s="119"/>
      <c r="AK21" s="119"/>
      <c r="AL21" s="119"/>
      <c r="AM21" s="119"/>
      <c r="AN21" s="122"/>
      <c r="AO21" s="119"/>
      <c r="AP21" s="123">
        <f t="shared" si="4"/>
        <v>0</v>
      </c>
      <c r="AQ21" s="119"/>
      <c r="AR21" s="119"/>
      <c r="AS21" s="119"/>
      <c r="AT21" s="119"/>
      <c r="AU21" s="119"/>
      <c r="AV21" s="122"/>
      <c r="AW21" s="119"/>
      <c r="AX21" s="123">
        <f t="shared" si="5"/>
        <v>0</v>
      </c>
      <c r="AY21" s="119"/>
      <c r="AZ21" s="119"/>
      <c r="BA21" s="119"/>
      <c r="BB21" s="119"/>
      <c r="BC21" s="119"/>
      <c r="BD21" s="122"/>
      <c r="BE21" s="119"/>
      <c r="BF21" s="123">
        <f t="shared" si="6"/>
        <v>0</v>
      </c>
      <c r="BG21" s="119"/>
      <c r="BH21" s="119"/>
      <c r="BI21" s="119"/>
      <c r="BJ21" s="119"/>
      <c r="BK21" s="119"/>
      <c r="BL21" s="148"/>
      <c r="BM21" s="148"/>
      <c r="BN21" s="148"/>
    </row>
    <row r="22" spans="1:66" s="149" customFormat="1" x14ac:dyDescent="0.25">
      <c r="A22" s="217" t="s">
        <v>242</v>
      </c>
      <c r="B22" s="217" t="s">
        <v>155</v>
      </c>
      <c r="C22" s="217" t="s">
        <v>156</v>
      </c>
      <c r="D22" s="185" t="s">
        <v>157</v>
      </c>
      <c r="E22" s="217" t="s">
        <v>243</v>
      </c>
      <c r="F22" s="217" t="s">
        <v>244</v>
      </c>
      <c r="G22" s="217" t="s">
        <v>245</v>
      </c>
      <c r="H22" s="217" t="s">
        <v>176</v>
      </c>
      <c r="I22" s="218">
        <v>2505</v>
      </c>
      <c r="J22" s="217" t="s">
        <v>165</v>
      </c>
      <c r="K22" s="217" t="s">
        <v>246</v>
      </c>
      <c r="L22" s="219">
        <v>44409</v>
      </c>
      <c r="M22" s="219">
        <v>46234</v>
      </c>
      <c r="N22" s="185">
        <f t="shared" si="0"/>
        <v>2027</v>
      </c>
      <c r="O22" s="220">
        <v>40080</v>
      </c>
      <c r="P22" s="217" t="s">
        <v>349</v>
      </c>
      <c r="Q22" s="221">
        <f t="shared" si="1"/>
        <v>48997.8</v>
      </c>
      <c r="R22" s="122"/>
      <c r="S22" s="167"/>
      <c r="T22" s="167"/>
      <c r="U22" s="167"/>
      <c r="V22" s="122" t="s">
        <v>124</v>
      </c>
      <c r="W22" s="116"/>
      <c r="X22" s="122"/>
      <c r="Y22" s="119"/>
      <c r="Z22" s="123">
        <f t="shared" si="2"/>
        <v>0</v>
      </c>
      <c r="AA22" s="119"/>
      <c r="AB22" s="119"/>
      <c r="AC22" s="119"/>
      <c r="AD22" s="119"/>
      <c r="AE22" s="119"/>
      <c r="AF22" s="122"/>
      <c r="AG22" s="119"/>
      <c r="AH22" s="123">
        <f t="shared" si="3"/>
        <v>0</v>
      </c>
      <c r="AI22" s="119"/>
      <c r="AJ22" s="119"/>
      <c r="AK22" s="119"/>
      <c r="AL22" s="119"/>
      <c r="AM22" s="119"/>
      <c r="AN22" s="122"/>
      <c r="AO22" s="119"/>
      <c r="AP22" s="123">
        <f t="shared" si="4"/>
        <v>0</v>
      </c>
      <c r="AQ22" s="119"/>
      <c r="AR22" s="119"/>
      <c r="AS22" s="119"/>
      <c r="AT22" s="119"/>
      <c r="AU22" s="119"/>
      <c r="AV22" s="122"/>
      <c r="AW22" s="119"/>
      <c r="AX22" s="123">
        <f t="shared" si="5"/>
        <v>0</v>
      </c>
      <c r="AY22" s="119"/>
      <c r="AZ22" s="119"/>
      <c r="BA22" s="119"/>
      <c r="BB22" s="119"/>
      <c r="BC22" s="119"/>
      <c r="BD22" s="122"/>
      <c r="BE22" s="119"/>
      <c r="BF22" s="123">
        <f t="shared" si="6"/>
        <v>0</v>
      </c>
      <c r="BG22" s="119"/>
      <c r="BH22" s="119"/>
      <c r="BI22" s="119"/>
      <c r="BJ22" s="119"/>
      <c r="BK22" s="119"/>
      <c r="BL22" s="148"/>
      <c r="BM22" s="148"/>
      <c r="BN22" s="148"/>
    </row>
    <row r="23" spans="1:66" s="149" customFormat="1" x14ac:dyDescent="0.25">
      <c r="A23" s="217" t="s">
        <v>247</v>
      </c>
      <c r="B23" s="217" t="s">
        <v>155</v>
      </c>
      <c r="C23" s="217" t="s">
        <v>156</v>
      </c>
      <c r="D23" s="185" t="s">
        <v>157</v>
      </c>
      <c r="E23" s="217" t="s">
        <v>248</v>
      </c>
      <c r="F23" s="217" t="s">
        <v>249</v>
      </c>
      <c r="G23" s="217" t="s">
        <v>250</v>
      </c>
      <c r="H23" s="217" t="s">
        <v>251</v>
      </c>
      <c r="I23" s="218">
        <v>6635</v>
      </c>
      <c r="J23" s="217" t="s">
        <v>165</v>
      </c>
      <c r="K23" s="217" t="s">
        <v>252</v>
      </c>
      <c r="L23" s="219">
        <v>44348</v>
      </c>
      <c r="M23" s="219">
        <v>46173</v>
      </c>
      <c r="N23" s="185">
        <f t="shared" si="0"/>
        <v>2026</v>
      </c>
      <c r="O23" s="220">
        <v>157050.48000000001</v>
      </c>
      <c r="P23" s="217" t="s">
        <v>350</v>
      </c>
      <c r="Q23" s="221">
        <f t="shared" si="1"/>
        <v>157050.48000000001</v>
      </c>
      <c r="R23" s="122"/>
      <c r="S23" s="167"/>
      <c r="T23" s="167"/>
      <c r="U23" s="167"/>
      <c r="V23" s="122" t="s">
        <v>124</v>
      </c>
      <c r="W23" s="116"/>
      <c r="X23" s="122"/>
      <c r="Y23" s="119"/>
      <c r="Z23" s="123">
        <f t="shared" si="2"/>
        <v>0</v>
      </c>
      <c r="AA23" s="119"/>
      <c r="AB23" s="119"/>
      <c r="AC23" s="119"/>
      <c r="AD23" s="119"/>
      <c r="AE23" s="119"/>
      <c r="AF23" s="122"/>
      <c r="AG23" s="119"/>
      <c r="AH23" s="123">
        <f t="shared" si="3"/>
        <v>0</v>
      </c>
      <c r="AI23" s="119"/>
      <c r="AJ23" s="119"/>
      <c r="AK23" s="119"/>
      <c r="AL23" s="119"/>
      <c r="AM23" s="119"/>
      <c r="AN23" s="122"/>
      <c r="AO23" s="119"/>
      <c r="AP23" s="123">
        <f t="shared" si="4"/>
        <v>0</v>
      </c>
      <c r="AQ23" s="119"/>
      <c r="AR23" s="119"/>
      <c r="AS23" s="119"/>
      <c r="AT23" s="119"/>
      <c r="AU23" s="119"/>
      <c r="AV23" s="122"/>
      <c r="AW23" s="119"/>
      <c r="AX23" s="123">
        <f t="shared" si="5"/>
        <v>0</v>
      </c>
      <c r="AY23" s="119"/>
      <c r="AZ23" s="119"/>
      <c r="BA23" s="119"/>
      <c r="BB23" s="119"/>
      <c r="BC23" s="119"/>
      <c r="BD23" s="122"/>
      <c r="BE23" s="119"/>
      <c r="BF23" s="123">
        <f t="shared" si="6"/>
        <v>0</v>
      </c>
      <c r="BG23" s="119"/>
      <c r="BH23" s="119"/>
      <c r="BI23" s="119"/>
      <c r="BJ23" s="119"/>
      <c r="BK23" s="119"/>
      <c r="BL23" s="148"/>
      <c r="BM23" s="148"/>
      <c r="BN23" s="148"/>
    </row>
    <row r="24" spans="1:66" s="149" customFormat="1" x14ac:dyDescent="0.25">
      <c r="A24" s="217" t="s">
        <v>253</v>
      </c>
      <c r="B24" s="217" t="s">
        <v>155</v>
      </c>
      <c r="C24" s="217" t="s">
        <v>156</v>
      </c>
      <c r="D24" s="185" t="s">
        <v>157</v>
      </c>
      <c r="E24" s="217" t="s">
        <v>254</v>
      </c>
      <c r="F24" s="217" t="s">
        <v>255</v>
      </c>
      <c r="G24" s="217" t="s">
        <v>256</v>
      </c>
      <c r="H24" s="217" t="s">
        <v>257</v>
      </c>
      <c r="I24" s="218">
        <v>7930</v>
      </c>
      <c r="J24" s="217" t="s">
        <v>165</v>
      </c>
      <c r="K24" s="217" t="s">
        <v>258</v>
      </c>
      <c r="L24" s="219">
        <v>44378</v>
      </c>
      <c r="M24" s="219">
        <v>46203</v>
      </c>
      <c r="N24" s="185">
        <f t="shared" si="0"/>
        <v>2027</v>
      </c>
      <c r="O24" s="220">
        <v>195474.48</v>
      </c>
      <c r="P24" s="217" t="s">
        <v>350</v>
      </c>
      <c r="Q24" s="221">
        <f t="shared" si="1"/>
        <v>195474.48</v>
      </c>
      <c r="R24" s="122"/>
      <c r="S24" s="167"/>
      <c r="T24" s="167"/>
      <c r="U24" s="167"/>
      <c r="V24" s="122" t="s">
        <v>124</v>
      </c>
      <c r="W24" s="116"/>
      <c r="X24" s="122"/>
      <c r="Y24" s="119"/>
      <c r="Z24" s="123">
        <f t="shared" si="2"/>
        <v>0</v>
      </c>
      <c r="AA24" s="119"/>
      <c r="AB24" s="119"/>
      <c r="AC24" s="119"/>
      <c r="AD24" s="119"/>
      <c r="AE24" s="119"/>
      <c r="AF24" s="122"/>
      <c r="AG24" s="119"/>
      <c r="AH24" s="123">
        <f t="shared" si="3"/>
        <v>0</v>
      </c>
      <c r="AI24" s="119"/>
      <c r="AJ24" s="119"/>
      <c r="AK24" s="119"/>
      <c r="AL24" s="119"/>
      <c r="AM24" s="119"/>
      <c r="AN24" s="122"/>
      <c r="AO24" s="119"/>
      <c r="AP24" s="123">
        <f t="shared" si="4"/>
        <v>0</v>
      </c>
      <c r="AQ24" s="119"/>
      <c r="AR24" s="119"/>
      <c r="AS24" s="119"/>
      <c r="AT24" s="119"/>
      <c r="AU24" s="119"/>
      <c r="AV24" s="122"/>
      <c r="AW24" s="119"/>
      <c r="AX24" s="123">
        <f t="shared" si="5"/>
        <v>0</v>
      </c>
      <c r="AY24" s="119"/>
      <c r="AZ24" s="119"/>
      <c r="BA24" s="119"/>
      <c r="BB24" s="119"/>
      <c r="BC24" s="119"/>
      <c r="BD24" s="122"/>
      <c r="BE24" s="119"/>
      <c r="BF24" s="123">
        <f t="shared" si="6"/>
        <v>0</v>
      </c>
      <c r="BG24" s="119"/>
      <c r="BH24" s="119"/>
      <c r="BI24" s="119"/>
      <c r="BJ24" s="119"/>
      <c r="BK24" s="119"/>
      <c r="BL24" s="148"/>
      <c r="BM24" s="148"/>
      <c r="BN24" s="148"/>
    </row>
    <row r="25" spans="1:66" s="149" customFormat="1" x14ac:dyDescent="0.25">
      <c r="A25" s="217" t="s">
        <v>259</v>
      </c>
      <c r="B25" s="217" t="s">
        <v>155</v>
      </c>
      <c r="C25" s="217" t="s">
        <v>156</v>
      </c>
      <c r="D25" s="185" t="s">
        <v>157</v>
      </c>
      <c r="E25" s="217" t="s">
        <v>260</v>
      </c>
      <c r="F25" s="217" t="s">
        <v>261</v>
      </c>
      <c r="G25" s="217" t="s">
        <v>262</v>
      </c>
      <c r="H25" s="217" t="s">
        <v>263</v>
      </c>
      <c r="I25" s="218">
        <v>7980</v>
      </c>
      <c r="J25" s="217" t="s">
        <v>165</v>
      </c>
      <c r="K25" s="217" t="s">
        <v>264</v>
      </c>
      <c r="L25" s="219">
        <v>44317</v>
      </c>
      <c r="M25" s="219">
        <v>47968</v>
      </c>
      <c r="N25" s="185">
        <f t="shared" si="0"/>
        <v>2031</v>
      </c>
      <c r="O25" s="220">
        <v>133815.72</v>
      </c>
      <c r="P25" s="217" t="s">
        <v>350</v>
      </c>
      <c r="Q25" s="221">
        <f t="shared" si="1"/>
        <v>133815.72</v>
      </c>
      <c r="R25" s="122"/>
      <c r="S25" s="167"/>
      <c r="T25" s="167"/>
      <c r="U25" s="167"/>
      <c r="V25" s="122" t="s">
        <v>123</v>
      </c>
      <c r="W25" s="116"/>
      <c r="X25" s="122"/>
      <c r="Y25" s="119"/>
      <c r="Z25" s="123">
        <f t="shared" si="2"/>
        <v>0</v>
      </c>
      <c r="AA25" s="119"/>
      <c r="AB25" s="119"/>
      <c r="AC25" s="119"/>
      <c r="AD25" s="119"/>
      <c r="AE25" s="119"/>
      <c r="AF25" s="122"/>
      <c r="AG25" s="119"/>
      <c r="AH25" s="123">
        <f t="shared" si="3"/>
        <v>0</v>
      </c>
      <c r="AI25" s="119"/>
      <c r="AJ25" s="119"/>
      <c r="AK25" s="119"/>
      <c r="AL25" s="119"/>
      <c r="AM25" s="119"/>
      <c r="AN25" s="122"/>
      <c r="AO25" s="119"/>
      <c r="AP25" s="123">
        <f t="shared" si="4"/>
        <v>0</v>
      </c>
      <c r="AQ25" s="119"/>
      <c r="AR25" s="119"/>
      <c r="AS25" s="119"/>
      <c r="AT25" s="119"/>
      <c r="AU25" s="119"/>
      <c r="AV25" s="122"/>
      <c r="AW25" s="119"/>
      <c r="AX25" s="123">
        <f t="shared" si="5"/>
        <v>0</v>
      </c>
      <c r="AY25" s="119"/>
      <c r="AZ25" s="119"/>
      <c r="BA25" s="119"/>
      <c r="BB25" s="119"/>
      <c r="BC25" s="119"/>
      <c r="BD25" s="122"/>
      <c r="BE25" s="119"/>
      <c r="BF25" s="123">
        <f t="shared" si="6"/>
        <v>0</v>
      </c>
      <c r="BG25" s="119"/>
      <c r="BH25" s="119"/>
      <c r="BI25" s="119"/>
      <c r="BJ25" s="119"/>
      <c r="BK25" s="119"/>
      <c r="BL25" s="148"/>
      <c r="BM25" s="148"/>
      <c r="BN25" s="148"/>
    </row>
    <row r="26" spans="1:66" s="149" customFormat="1" x14ac:dyDescent="0.25">
      <c r="A26" s="217" t="s">
        <v>265</v>
      </c>
      <c r="B26" s="217" t="s">
        <v>155</v>
      </c>
      <c r="C26" s="217" t="s">
        <v>156</v>
      </c>
      <c r="D26" s="185" t="s">
        <v>157</v>
      </c>
      <c r="E26" s="217" t="s">
        <v>266</v>
      </c>
      <c r="F26" s="217" t="s">
        <v>267</v>
      </c>
      <c r="G26" s="217" t="s">
        <v>268</v>
      </c>
      <c r="H26" s="217" t="s">
        <v>182</v>
      </c>
      <c r="I26" s="218">
        <v>11690</v>
      </c>
      <c r="J26" s="217" t="s">
        <v>165</v>
      </c>
      <c r="K26" s="217" t="s">
        <v>269</v>
      </c>
      <c r="L26" s="219">
        <v>45108</v>
      </c>
      <c r="M26" s="219">
        <v>45473</v>
      </c>
      <c r="N26" s="185">
        <f t="shared" si="0"/>
        <v>2025</v>
      </c>
      <c r="O26" s="220">
        <v>454390.32</v>
      </c>
      <c r="P26" s="217" t="s">
        <v>349</v>
      </c>
      <c r="Q26" s="221">
        <f t="shared" si="1"/>
        <v>496006.72000000003</v>
      </c>
      <c r="R26" s="122"/>
      <c r="S26" s="167"/>
      <c r="T26" s="167"/>
      <c r="U26" s="167"/>
      <c r="V26" s="122" t="s">
        <v>119</v>
      </c>
      <c r="W26" s="116">
        <v>2</v>
      </c>
      <c r="X26" s="122"/>
      <c r="Y26" s="119"/>
      <c r="Z26" s="123">
        <f t="shared" si="2"/>
        <v>0</v>
      </c>
      <c r="AA26" s="119"/>
      <c r="AB26" s="119"/>
      <c r="AC26" s="119"/>
      <c r="AD26" s="119"/>
      <c r="AE26" s="119"/>
      <c r="AF26" s="122"/>
      <c r="AG26" s="119"/>
      <c r="AH26" s="123">
        <f t="shared" si="3"/>
        <v>0</v>
      </c>
      <c r="AI26" s="119"/>
      <c r="AJ26" s="119"/>
      <c r="AK26" s="119"/>
      <c r="AL26" s="119"/>
      <c r="AM26" s="119"/>
      <c r="AN26" s="122"/>
      <c r="AO26" s="119"/>
      <c r="AP26" s="123">
        <f t="shared" si="4"/>
        <v>0</v>
      </c>
      <c r="AQ26" s="119"/>
      <c r="AR26" s="119"/>
      <c r="AS26" s="119"/>
      <c r="AT26" s="119"/>
      <c r="AU26" s="119"/>
      <c r="AV26" s="122"/>
      <c r="AW26" s="119"/>
      <c r="AX26" s="123">
        <f t="shared" si="5"/>
        <v>0</v>
      </c>
      <c r="AY26" s="119"/>
      <c r="AZ26" s="119"/>
      <c r="BA26" s="119"/>
      <c r="BB26" s="119"/>
      <c r="BC26" s="119"/>
      <c r="BD26" s="122"/>
      <c r="BE26" s="119"/>
      <c r="BF26" s="123">
        <f t="shared" si="6"/>
        <v>0</v>
      </c>
      <c r="BG26" s="119"/>
      <c r="BH26" s="119"/>
      <c r="BI26" s="119"/>
      <c r="BJ26" s="119"/>
      <c r="BK26" s="119"/>
      <c r="BL26" s="148"/>
      <c r="BM26" s="148"/>
      <c r="BN26" s="148"/>
    </row>
    <row r="27" spans="1:66" s="149" customFormat="1" x14ac:dyDescent="0.25">
      <c r="A27" s="217" t="s">
        <v>270</v>
      </c>
      <c r="B27" s="217" t="s">
        <v>155</v>
      </c>
      <c r="C27" s="217" t="s">
        <v>156</v>
      </c>
      <c r="D27" s="185" t="s">
        <v>157</v>
      </c>
      <c r="E27" s="217" t="s">
        <v>271</v>
      </c>
      <c r="F27" s="217" t="s">
        <v>272</v>
      </c>
      <c r="G27" s="217" t="s">
        <v>273</v>
      </c>
      <c r="H27" s="217" t="s">
        <v>232</v>
      </c>
      <c r="I27" s="218">
        <v>379</v>
      </c>
      <c r="J27" s="217" t="s">
        <v>165</v>
      </c>
      <c r="K27" s="217" t="s">
        <v>274</v>
      </c>
      <c r="L27" s="219">
        <v>45017</v>
      </c>
      <c r="M27" s="219">
        <v>45747</v>
      </c>
      <c r="N27" s="185">
        <f t="shared" si="0"/>
        <v>2025</v>
      </c>
      <c r="O27" s="220">
        <v>3900</v>
      </c>
      <c r="P27" s="217" t="s">
        <v>349</v>
      </c>
      <c r="Q27" s="221">
        <f t="shared" si="1"/>
        <v>5249.24</v>
      </c>
      <c r="R27" s="122"/>
      <c r="S27" s="167"/>
      <c r="T27" s="167"/>
      <c r="U27" s="167"/>
      <c r="V27" s="122" t="s">
        <v>119</v>
      </c>
      <c r="W27" s="116">
        <v>2</v>
      </c>
      <c r="X27" s="122"/>
      <c r="Y27" s="119"/>
      <c r="Z27" s="123">
        <f t="shared" si="2"/>
        <v>0</v>
      </c>
      <c r="AA27" s="119"/>
      <c r="AB27" s="119"/>
      <c r="AC27" s="119"/>
      <c r="AD27" s="119"/>
      <c r="AE27" s="119"/>
      <c r="AF27" s="122"/>
      <c r="AG27" s="119"/>
      <c r="AH27" s="123">
        <f t="shared" si="3"/>
        <v>0</v>
      </c>
      <c r="AI27" s="119"/>
      <c r="AJ27" s="119"/>
      <c r="AK27" s="119"/>
      <c r="AL27" s="119"/>
      <c r="AM27" s="119"/>
      <c r="AN27" s="122"/>
      <c r="AO27" s="119"/>
      <c r="AP27" s="123">
        <f t="shared" si="4"/>
        <v>0</v>
      </c>
      <c r="AQ27" s="119"/>
      <c r="AR27" s="119"/>
      <c r="AS27" s="119"/>
      <c r="AT27" s="119"/>
      <c r="AU27" s="119"/>
      <c r="AV27" s="122"/>
      <c r="AW27" s="119"/>
      <c r="AX27" s="123">
        <f t="shared" si="5"/>
        <v>0</v>
      </c>
      <c r="AY27" s="119"/>
      <c r="AZ27" s="119"/>
      <c r="BA27" s="119"/>
      <c r="BB27" s="119"/>
      <c r="BC27" s="119"/>
      <c r="BD27" s="122"/>
      <c r="BE27" s="119"/>
      <c r="BF27" s="123">
        <f t="shared" si="6"/>
        <v>0</v>
      </c>
      <c r="BG27" s="119"/>
      <c r="BH27" s="119"/>
      <c r="BI27" s="119"/>
      <c r="BJ27" s="119"/>
      <c r="BK27" s="119"/>
      <c r="BL27" s="148"/>
      <c r="BM27" s="148"/>
      <c r="BN27" s="148"/>
    </row>
    <row r="28" spans="1:66" s="149" customFormat="1" x14ac:dyDescent="0.25">
      <c r="A28" s="217" t="s">
        <v>275</v>
      </c>
      <c r="B28" s="217" t="s">
        <v>155</v>
      </c>
      <c r="C28" s="217" t="s">
        <v>156</v>
      </c>
      <c r="D28" s="185" t="s">
        <v>157</v>
      </c>
      <c r="E28" s="217" t="s">
        <v>276</v>
      </c>
      <c r="F28" s="217" t="s">
        <v>277</v>
      </c>
      <c r="G28" s="217" t="s">
        <v>50</v>
      </c>
      <c r="H28" s="217" t="s">
        <v>160</v>
      </c>
      <c r="I28" s="218">
        <v>22536</v>
      </c>
      <c r="J28" s="217" t="s">
        <v>278</v>
      </c>
      <c r="K28" s="217" t="s">
        <v>279</v>
      </c>
      <c r="L28" s="219">
        <v>45108</v>
      </c>
      <c r="M28" s="219">
        <v>46934</v>
      </c>
      <c r="N28" s="185">
        <f t="shared" si="0"/>
        <v>2029</v>
      </c>
      <c r="O28" s="220">
        <v>166766.39999999999</v>
      </c>
      <c r="P28" s="217" t="s">
        <v>349</v>
      </c>
      <c r="Q28" s="221">
        <f t="shared" si="1"/>
        <v>246994.56</v>
      </c>
      <c r="R28" s="122"/>
      <c r="S28" s="167"/>
      <c r="T28" s="167"/>
      <c r="U28" s="167"/>
      <c r="V28" s="122" t="s">
        <v>123</v>
      </c>
      <c r="W28" s="116"/>
      <c r="X28" s="122"/>
      <c r="Y28" s="119"/>
      <c r="Z28" s="123">
        <f t="shared" si="2"/>
        <v>0</v>
      </c>
      <c r="AA28" s="119"/>
      <c r="AB28" s="119"/>
      <c r="AC28" s="119"/>
      <c r="AD28" s="119"/>
      <c r="AE28" s="119"/>
      <c r="AF28" s="122"/>
      <c r="AG28" s="119"/>
      <c r="AH28" s="123">
        <f t="shared" si="3"/>
        <v>0</v>
      </c>
      <c r="AI28" s="119"/>
      <c r="AJ28" s="119"/>
      <c r="AK28" s="119"/>
      <c r="AL28" s="119"/>
      <c r="AM28" s="119"/>
      <c r="AN28" s="122"/>
      <c r="AO28" s="119"/>
      <c r="AP28" s="123">
        <f t="shared" si="4"/>
        <v>0</v>
      </c>
      <c r="AQ28" s="119"/>
      <c r="AR28" s="119"/>
      <c r="AS28" s="119"/>
      <c r="AT28" s="119"/>
      <c r="AU28" s="119"/>
      <c r="AV28" s="122"/>
      <c r="AW28" s="119"/>
      <c r="AX28" s="123">
        <f t="shared" si="5"/>
        <v>0</v>
      </c>
      <c r="AY28" s="119"/>
      <c r="AZ28" s="119"/>
      <c r="BA28" s="119"/>
      <c r="BB28" s="119"/>
      <c r="BC28" s="119"/>
      <c r="BD28" s="122"/>
      <c r="BE28" s="119"/>
      <c r="BF28" s="123">
        <f t="shared" si="6"/>
        <v>0</v>
      </c>
      <c r="BG28" s="119"/>
      <c r="BH28" s="119"/>
      <c r="BI28" s="119"/>
      <c r="BJ28" s="119"/>
      <c r="BK28" s="119"/>
      <c r="BL28" s="148"/>
      <c r="BM28" s="148"/>
      <c r="BN28" s="148"/>
    </row>
    <row r="29" spans="1:66" s="149" customFormat="1" x14ac:dyDescent="0.25">
      <c r="A29" s="217" t="s">
        <v>280</v>
      </c>
      <c r="B29" s="217" t="s">
        <v>155</v>
      </c>
      <c r="C29" s="217" t="s">
        <v>156</v>
      </c>
      <c r="D29" s="185" t="s">
        <v>157</v>
      </c>
      <c r="E29" s="217" t="s">
        <v>281</v>
      </c>
      <c r="F29" s="217" t="s">
        <v>282</v>
      </c>
      <c r="G29" s="217" t="s">
        <v>283</v>
      </c>
      <c r="H29" s="217" t="s">
        <v>160</v>
      </c>
      <c r="I29" s="218">
        <v>28346</v>
      </c>
      <c r="J29" s="217" t="s">
        <v>222</v>
      </c>
      <c r="K29" s="217" t="s">
        <v>284</v>
      </c>
      <c r="L29" s="219">
        <v>44197</v>
      </c>
      <c r="M29" s="219">
        <v>46022</v>
      </c>
      <c r="N29" s="185">
        <f t="shared" si="0"/>
        <v>2026</v>
      </c>
      <c r="O29" s="220">
        <v>593848.68000000005</v>
      </c>
      <c r="P29" s="217" t="s">
        <v>349</v>
      </c>
      <c r="Q29" s="221">
        <f t="shared" si="1"/>
        <v>694760.44000000006</v>
      </c>
      <c r="R29" s="122"/>
      <c r="S29" s="167"/>
      <c r="T29" s="167"/>
      <c r="U29" s="167"/>
      <c r="V29" s="122" t="s">
        <v>124</v>
      </c>
      <c r="W29" s="116"/>
      <c r="X29" s="122"/>
      <c r="Y29" s="119"/>
      <c r="Z29" s="123">
        <f t="shared" si="2"/>
        <v>0</v>
      </c>
      <c r="AA29" s="119"/>
      <c r="AB29" s="119"/>
      <c r="AC29" s="119"/>
      <c r="AD29" s="119"/>
      <c r="AE29" s="119"/>
      <c r="AF29" s="122"/>
      <c r="AG29" s="119"/>
      <c r="AH29" s="123">
        <f t="shared" si="3"/>
        <v>0</v>
      </c>
      <c r="AI29" s="119"/>
      <c r="AJ29" s="119"/>
      <c r="AK29" s="119"/>
      <c r="AL29" s="119"/>
      <c r="AM29" s="119"/>
      <c r="AN29" s="122"/>
      <c r="AO29" s="119"/>
      <c r="AP29" s="123">
        <f t="shared" si="4"/>
        <v>0</v>
      </c>
      <c r="AQ29" s="119"/>
      <c r="AR29" s="119"/>
      <c r="AS29" s="119"/>
      <c r="AT29" s="119"/>
      <c r="AU29" s="119"/>
      <c r="AV29" s="122"/>
      <c r="AW29" s="119"/>
      <c r="AX29" s="123">
        <f t="shared" si="5"/>
        <v>0</v>
      </c>
      <c r="AY29" s="119"/>
      <c r="AZ29" s="119"/>
      <c r="BA29" s="119"/>
      <c r="BB29" s="119"/>
      <c r="BC29" s="119"/>
      <c r="BD29" s="122"/>
      <c r="BE29" s="119"/>
      <c r="BF29" s="123">
        <f t="shared" si="6"/>
        <v>0</v>
      </c>
      <c r="BG29" s="119"/>
      <c r="BH29" s="119"/>
      <c r="BI29" s="119"/>
      <c r="BJ29" s="119"/>
      <c r="BK29" s="119"/>
      <c r="BL29" s="148"/>
      <c r="BM29" s="148"/>
      <c r="BN29" s="148"/>
    </row>
    <row r="30" spans="1:66" s="149" customFormat="1" x14ac:dyDescent="0.25">
      <c r="A30" s="217" t="s">
        <v>285</v>
      </c>
      <c r="B30" s="217" t="s">
        <v>155</v>
      </c>
      <c r="C30" s="217" t="s">
        <v>156</v>
      </c>
      <c r="D30" s="185" t="s">
        <v>157</v>
      </c>
      <c r="E30" s="217" t="s">
        <v>286</v>
      </c>
      <c r="F30" s="217" t="s">
        <v>287</v>
      </c>
      <c r="G30" s="217" t="s">
        <v>288</v>
      </c>
      <c r="H30" s="217" t="s">
        <v>289</v>
      </c>
      <c r="I30" s="218">
        <v>4588</v>
      </c>
      <c r="J30" s="217" t="s">
        <v>165</v>
      </c>
      <c r="K30" s="217" t="s">
        <v>290</v>
      </c>
      <c r="L30" s="219">
        <v>45108</v>
      </c>
      <c r="M30" s="219">
        <v>46934</v>
      </c>
      <c r="N30" s="185">
        <f t="shared" si="0"/>
        <v>2029</v>
      </c>
      <c r="O30" s="220">
        <v>71114.039999999994</v>
      </c>
      <c r="P30" s="217" t="s">
        <v>349</v>
      </c>
      <c r="Q30" s="221">
        <f t="shared" si="1"/>
        <v>87447.319999999992</v>
      </c>
      <c r="R30" s="122"/>
      <c r="S30" s="167"/>
      <c r="T30" s="167"/>
      <c r="U30" s="167"/>
      <c r="V30" s="122" t="s">
        <v>123</v>
      </c>
      <c r="W30" s="116"/>
      <c r="X30" s="122"/>
      <c r="Y30" s="119"/>
      <c r="Z30" s="123">
        <f t="shared" si="2"/>
        <v>0</v>
      </c>
      <c r="AA30" s="119"/>
      <c r="AB30" s="119"/>
      <c r="AC30" s="119"/>
      <c r="AD30" s="119"/>
      <c r="AE30" s="119"/>
      <c r="AF30" s="122"/>
      <c r="AG30" s="119"/>
      <c r="AH30" s="123">
        <f t="shared" si="3"/>
        <v>0</v>
      </c>
      <c r="AI30" s="119"/>
      <c r="AJ30" s="119"/>
      <c r="AK30" s="119"/>
      <c r="AL30" s="119"/>
      <c r="AM30" s="119"/>
      <c r="AN30" s="122"/>
      <c r="AO30" s="119"/>
      <c r="AP30" s="123">
        <f t="shared" si="4"/>
        <v>0</v>
      </c>
      <c r="AQ30" s="119"/>
      <c r="AR30" s="119"/>
      <c r="AS30" s="119"/>
      <c r="AT30" s="119"/>
      <c r="AU30" s="119"/>
      <c r="AV30" s="122"/>
      <c r="AW30" s="119"/>
      <c r="AX30" s="123">
        <f t="shared" si="5"/>
        <v>0</v>
      </c>
      <c r="AY30" s="119"/>
      <c r="AZ30" s="119"/>
      <c r="BA30" s="119"/>
      <c r="BB30" s="119"/>
      <c r="BC30" s="119"/>
      <c r="BD30" s="122"/>
      <c r="BE30" s="119"/>
      <c r="BF30" s="123">
        <f t="shared" si="6"/>
        <v>0</v>
      </c>
      <c r="BG30" s="119"/>
      <c r="BH30" s="119"/>
      <c r="BI30" s="119"/>
      <c r="BJ30" s="119"/>
      <c r="BK30" s="119"/>
      <c r="BL30" s="148"/>
      <c r="BM30" s="148"/>
      <c r="BN30" s="148"/>
    </row>
    <row r="31" spans="1:66" s="149" customFormat="1" x14ac:dyDescent="0.25">
      <c r="A31" s="217" t="s">
        <v>291</v>
      </c>
      <c r="B31" s="217" t="s">
        <v>155</v>
      </c>
      <c r="C31" s="217" t="s">
        <v>156</v>
      </c>
      <c r="D31" s="185" t="s">
        <v>157</v>
      </c>
      <c r="E31" s="217" t="s">
        <v>292</v>
      </c>
      <c r="F31" s="217" t="s">
        <v>293</v>
      </c>
      <c r="G31" s="217" t="s">
        <v>294</v>
      </c>
      <c r="H31" s="217" t="s">
        <v>295</v>
      </c>
      <c r="I31" s="218">
        <v>8211</v>
      </c>
      <c r="J31" s="217" t="s">
        <v>165</v>
      </c>
      <c r="K31" s="217" t="s">
        <v>296</v>
      </c>
      <c r="L31" s="219">
        <v>44105</v>
      </c>
      <c r="M31" s="219">
        <v>45930</v>
      </c>
      <c r="N31" s="185">
        <f t="shared" si="0"/>
        <v>2026</v>
      </c>
      <c r="O31" s="220">
        <v>175961.76</v>
      </c>
      <c r="P31" s="217" t="s">
        <v>349</v>
      </c>
      <c r="Q31" s="221">
        <f t="shared" si="1"/>
        <v>205192.92</v>
      </c>
      <c r="R31" s="122"/>
      <c r="S31" s="167"/>
      <c r="T31" s="167"/>
      <c r="U31" s="167"/>
      <c r="V31" s="122" t="s">
        <v>124</v>
      </c>
      <c r="W31" s="116"/>
      <c r="X31" s="122"/>
      <c r="Y31" s="119"/>
      <c r="Z31" s="123">
        <f t="shared" si="2"/>
        <v>0</v>
      </c>
      <c r="AA31" s="119"/>
      <c r="AB31" s="119"/>
      <c r="AC31" s="119"/>
      <c r="AD31" s="119"/>
      <c r="AE31" s="119"/>
      <c r="AF31" s="122"/>
      <c r="AG31" s="119"/>
      <c r="AH31" s="123">
        <f t="shared" si="3"/>
        <v>0</v>
      </c>
      <c r="AI31" s="119"/>
      <c r="AJ31" s="119"/>
      <c r="AK31" s="119"/>
      <c r="AL31" s="119"/>
      <c r="AM31" s="119"/>
      <c r="AN31" s="122"/>
      <c r="AO31" s="119"/>
      <c r="AP31" s="123">
        <f t="shared" si="4"/>
        <v>0</v>
      </c>
      <c r="AQ31" s="119"/>
      <c r="AR31" s="119"/>
      <c r="AS31" s="119"/>
      <c r="AT31" s="119"/>
      <c r="AU31" s="119"/>
      <c r="AV31" s="122"/>
      <c r="AW31" s="119"/>
      <c r="AX31" s="123">
        <f t="shared" si="5"/>
        <v>0</v>
      </c>
      <c r="AY31" s="119"/>
      <c r="AZ31" s="119"/>
      <c r="BA31" s="119"/>
      <c r="BB31" s="119"/>
      <c r="BC31" s="119"/>
      <c r="BD31" s="122"/>
      <c r="BE31" s="119"/>
      <c r="BF31" s="123">
        <f t="shared" si="6"/>
        <v>0</v>
      </c>
      <c r="BG31" s="119"/>
      <c r="BH31" s="119"/>
      <c r="BI31" s="119"/>
      <c r="BJ31" s="119"/>
      <c r="BK31" s="119"/>
      <c r="BL31" s="148"/>
      <c r="BM31" s="148"/>
      <c r="BN31" s="148"/>
    </row>
    <row r="32" spans="1:66" s="149" customFormat="1" x14ac:dyDescent="0.25">
      <c r="A32" s="217" t="s">
        <v>297</v>
      </c>
      <c r="B32" s="217" t="s">
        <v>155</v>
      </c>
      <c r="C32" s="217" t="s">
        <v>156</v>
      </c>
      <c r="D32" s="185" t="s">
        <v>157</v>
      </c>
      <c r="E32" s="217" t="s">
        <v>298</v>
      </c>
      <c r="F32" s="217" t="s">
        <v>299</v>
      </c>
      <c r="G32" s="217" t="s">
        <v>300</v>
      </c>
      <c r="H32" s="217" t="s">
        <v>301</v>
      </c>
      <c r="I32" s="218">
        <v>1005</v>
      </c>
      <c r="J32" s="217" t="s">
        <v>165</v>
      </c>
      <c r="K32" s="217" t="s">
        <v>302</v>
      </c>
      <c r="L32" s="219">
        <v>44975</v>
      </c>
      <c r="M32" s="219">
        <v>46070</v>
      </c>
      <c r="N32" s="185">
        <f t="shared" si="0"/>
        <v>2026</v>
      </c>
      <c r="O32" s="220">
        <v>9873.1200000000008</v>
      </c>
      <c r="P32" s="217" t="s">
        <v>349</v>
      </c>
      <c r="Q32" s="221">
        <f t="shared" si="1"/>
        <v>13450.920000000002</v>
      </c>
      <c r="R32" s="122"/>
      <c r="S32" s="167"/>
      <c r="T32" s="167"/>
      <c r="U32" s="167"/>
      <c r="V32" s="122" t="s">
        <v>122</v>
      </c>
      <c r="W32" s="116">
        <v>3</v>
      </c>
      <c r="X32" s="122"/>
      <c r="Y32" s="119"/>
      <c r="Z32" s="123">
        <f t="shared" si="2"/>
        <v>0</v>
      </c>
      <c r="AA32" s="119"/>
      <c r="AB32" s="119"/>
      <c r="AC32" s="119"/>
      <c r="AD32" s="119"/>
      <c r="AE32" s="119"/>
      <c r="AF32" s="122"/>
      <c r="AG32" s="119"/>
      <c r="AH32" s="123">
        <f t="shared" si="3"/>
        <v>0</v>
      </c>
      <c r="AI32" s="119"/>
      <c r="AJ32" s="119"/>
      <c r="AK32" s="119"/>
      <c r="AL32" s="119"/>
      <c r="AM32" s="119"/>
      <c r="AN32" s="122"/>
      <c r="AO32" s="119"/>
      <c r="AP32" s="123">
        <f t="shared" si="4"/>
        <v>0</v>
      </c>
      <c r="AQ32" s="119"/>
      <c r="AR32" s="119"/>
      <c r="AS32" s="119"/>
      <c r="AT32" s="119"/>
      <c r="AU32" s="119"/>
      <c r="AV32" s="122"/>
      <c r="AW32" s="119"/>
      <c r="AX32" s="123">
        <f t="shared" si="5"/>
        <v>0</v>
      </c>
      <c r="AY32" s="119"/>
      <c r="AZ32" s="119"/>
      <c r="BA32" s="119"/>
      <c r="BB32" s="119"/>
      <c r="BC32" s="119"/>
      <c r="BD32" s="122"/>
      <c r="BE32" s="119"/>
      <c r="BF32" s="123">
        <f t="shared" si="6"/>
        <v>0</v>
      </c>
      <c r="BG32" s="119"/>
      <c r="BH32" s="119"/>
      <c r="BI32" s="119"/>
      <c r="BJ32" s="119"/>
      <c r="BK32" s="119"/>
      <c r="BL32" s="148"/>
      <c r="BM32" s="148"/>
      <c r="BN32" s="148"/>
    </row>
    <row r="33" spans="1:66" s="149" customFormat="1" x14ac:dyDescent="0.25">
      <c r="A33" s="217" t="s">
        <v>303</v>
      </c>
      <c r="B33" s="217" t="s">
        <v>155</v>
      </c>
      <c r="C33" s="217" t="s">
        <v>156</v>
      </c>
      <c r="D33" s="185" t="s">
        <v>157</v>
      </c>
      <c r="E33" s="217" t="s">
        <v>304</v>
      </c>
      <c r="F33" s="217" t="s">
        <v>305</v>
      </c>
      <c r="G33" s="217" t="s">
        <v>306</v>
      </c>
      <c r="H33" s="217" t="s">
        <v>307</v>
      </c>
      <c r="I33" s="218">
        <v>13638</v>
      </c>
      <c r="J33" s="217" t="s">
        <v>165</v>
      </c>
      <c r="K33" s="217" t="s">
        <v>308</v>
      </c>
      <c r="L33" s="219">
        <v>44166</v>
      </c>
      <c r="M33" s="219">
        <v>45991</v>
      </c>
      <c r="N33" s="185">
        <f t="shared" si="0"/>
        <v>2026</v>
      </c>
      <c r="O33" s="220">
        <v>279579</v>
      </c>
      <c r="P33" s="217" t="s">
        <v>350</v>
      </c>
      <c r="Q33" s="221">
        <f t="shared" si="1"/>
        <v>279579</v>
      </c>
      <c r="R33" s="122"/>
      <c r="S33" s="167"/>
      <c r="T33" s="167"/>
      <c r="U33" s="167"/>
      <c r="V33" s="122" t="s">
        <v>124</v>
      </c>
      <c r="W33" s="116"/>
      <c r="X33" s="122"/>
      <c r="Y33" s="119"/>
      <c r="Z33" s="123">
        <f t="shared" si="2"/>
        <v>0</v>
      </c>
      <c r="AA33" s="119"/>
      <c r="AB33" s="119"/>
      <c r="AC33" s="119"/>
      <c r="AD33" s="119"/>
      <c r="AE33" s="119"/>
      <c r="AF33" s="122"/>
      <c r="AG33" s="119"/>
      <c r="AH33" s="123">
        <f t="shared" si="3"/>
        <v>0</v>
      </c>
      <c r="AI33" s="119"/>
      <c r="AJ33" s="119"/>
      <c r="AK33" s="119"/>
      <c r="AL33" s="119"/>
      <c r="AM33" s="119"/>
      <c r="AN33" s="122"/>
      <c r="AO33" s="119"/>
      <c r="AP33" s="123">
        <f t="shared" si="4"/>
        <v>0</v>
      </c>
      <c r="AQ33" s="119"/>
      <c r="AR33" s="119"/>
      <c r="AS33" s="119"/>
      <c r="AT33" s="119"/>
      <c r="AU33" s="119"/>
      <c r="AV33" s="122"/>
      <c r="AW33" s="119"/>
      <c r="AX33" s="123">
        <f t="shared" si="5"/>
        <v>0</v>
      </c>
      <c r="AY33" s="119"/>
      <c r="AZ33" s="119"/>
      <c r="BA33" s="119"/>
      <c r="BB33" s="119"/>
      <c r="BC33" s="119"/>
      <c r="BD33" s="122"/>
      <c r="BE33" s="119"/>
      <c r="BF33" s="123">
        <f t="shared" si="6"/>
        <v>0</v>
      </c>
      <c r="BG33" s="119"/>
      <c r="BH33" s="119"/>
      <c r="BI33" s="119"/>
      <c r="BJ33" s="119"/>
      <c r="BK33" s="119"/>
      <c r="BL33" s="148"/>
      <c r="BM33" s="148"/>
      <c r="BN33" s="148"/>
    </row>
    <row r="34" spans="1:66" s="149" customFormat="1" x14ac:dyDescent="0.25">
      <c r="A34" s="217" t="s">
        <v>309</v>
      </c>
      <c r="B34" s="217" t="s">
        <v>155</v>
      </c>
      <c r="C34" s="217" t="s">
        <v>156</v>
      </c>
      <c r="D34" s="185" t="s">
        <v>157</v>
      </c>
      <c r="E34" s="217" t="s">
        <v>310</v>
      </c>
      <c r="F34" s="217" t="s">
        <v>311</v>
      </c>
      <c r="G34" s="217" t="s">
        <v>312</v>
      </c>
      <c r="H34" s="217" t="s">
        <v>198</v>
      </c>
      <c r="I34" s="218">
        <v>10000</v>
      </c>
      <c r="J34" s="217" t="s">
        <v>165</v>
      </c>
      <c r="K34" s="217" t="s">
        <v>313</v>
      </c>
      <c r="L34" s="219">
        <v>44440</v>
      </c>
      <c r="M34" s="219">
        <v>46265</v>
      </c>
      <c r="N34" s="185">
        <f t="shared" si="0"/>
        <v>2027</v>
      </c>
      <c r="O34" s="220">
        <v>250778.28</v>
      </c>
      <c r="P34" s="217" t="s">
        <v>350</v>
      </c>
      <c r="Q34" s="221">
        <f t="shared" si="1"/>
        <v>250778.28</v>
      </c>
      <c r="R34" s="122"/>
      <c r="S34" s="167"/>
      <c r="T34" s="167"/>
      <c r="U34" s="167"/>
      <c r="V34" s="122" t="s">
        <v>124</v>
      </c>
      <c r="W34" s="116"/>
      <c r="X34" s="122"/>
      <c r="Y34" s="119"/>
      <c r="Z34" s="123">
        <f t="shared" si="2"/>
        <v>0</v>
      </c>
      <c r="AA34" s="119"/>
      <c r="AB34" s="119"/>
      <c r="AC34" s="119"/>
      <c r="AD34" s="119"/>
      <c r="AE34" s="119"/>
      <c r="AF34" s="122"/>
      <c r="AG34" s="119"/>
      <c r="AH34" s="123">
        <f t="shared" si="3"/>
        <v>0</v>
      </c>
      <c r="AI34" s="119"/>
      <c r="AJ34" s="119"/>
      <c r="AK34" s="119"/>
      <c r="AL34" s="119"/>
      <c r="AM34" s="119"/>
      <c r="AN34" s="122"/>
      <c r="AO34" s="119"/>
      <c r="AP34" s="123">
        <f t="shared" si="4"/>
        <v>0</v>
      </c>
      <c r="AQ34" s="119"/>
      <c r="AR34" s="119"/>
      <c r="AS34" s="119"/>
      <c r="AT34" s="119"/>
      <c r="AU34" s="119"/>
      <c r="AV34" s="122"/>
      <c r="AW34" s="119"/>
      <c r="AX34" s="123">
        <f t="shared" si="5"/>
        <v>0</v>
      </c>
      <c r="AY34" s="119"/>
      <c r="AZ34" s="119"/>
      <c r="BA34" s="119"/>
      <c r="BB34" s="119"/>
      <c r="BC34" s="119"/>
      <c r="BD34" s="122"/>
      <c r="BE34" s="119"/>
      <c r="BF34" s="123">
        <f t="shared" si="6"/>
        <v>0</v>
      </c>
      <c r="BG34" s="119"/>
      <c r="BH34" s="119"/>
      <c r="BI34" s="119"/>
      <c r="BJ34" s="119"/>
      <c r="BK34" s="119"/>
      <c r="BL34" s="148"/>
      <c r="BM34" s="148"/>
      <c r="BN34" s="148"/>
    </row>
    <row r="35" spans="1:66" s="149" customFormat="1" x14ac:dyDescent="0.25">
      <c r="A35" s="217" t="s">
        <v>314</v>
      </c>
      <c r="B35" s="217" t="s">
        <v>155</v>
      </c>
      <c r="C35" s="217" t="s">
        <v>156</v>
      </c>
      <c r="D35" s="185" t="s">
        <v>157</v>
      </c>
      <c r="E35" s="217"/>
      <c r="F35" s="217" t="s">
        <v>315</v>
      </c>
      <c r="G35" s="217" t="s">
        <v>316</v>
      </c>
      <c r="H35" s="217" t="s">
        <v>226</v>
      </c>
      <c r="I35" s="218">
        <v>1064</v>
      </c>
      <c r="J35" s="217" t="s">
        <v>165</v>
      </c>
      <c r="K35" s="217" t="s">
        <v>317</v>
      </c>
      <c r="L35" s="219">
        <v>42948</v>
      </c>
      <c r="M35" s="219">
        <v>45504</v>
      </c>
      <c r="N35" s="185">
        <f t="shared" si="0"/>
        <v>2025</v>
      </c>
      <c r="O35" s="220">
        <v>0</v>
      </c>
      <c r="P35" s="217" t="s">
        <v>349</v>
      </c>
      <c r="Q35" s="221">
        <f t="shared" si="1"/>
        <v>3787.84</v>
      </c>
      <c r="R35" s="122"/>
      <c r="S35" s="167"/>
      <c r="T35" s="167"/>
      <c r="U35" s="167"/>
      <c r="V35" s="122" t="s">
        <v>123</v>
      </c>
      <c r="W35" s="116"/>
      <c r="X35" s="122"/>
      <c r="Y35" s="119"/>
      <c r="Z35" s="123">
        <f t="shared" si="2"/>
        <v>0</v>
      </c>
      <c r="AA35" s="119"/>
      <c r="AB35" s="119"/>
      <c r="AC35" s="119"/>
      <c r="AD35" s="119"/>
      <c r="AE35" s="119"/>
      <c r="AF35" s="122"/>
      <c r="AG35" s="119"/>
      <c r="AH35" s="123">
        <f t="shared" si="3"/>
        <v>0</v>
      </c>
      <c r="AI35" s="119"/>
      <c r="AJ35" s="119"/>
      <c r="AK35" s="119"/>
      <c r="AL35" s="119"/>
      <c r="AM35" s="119"/>
      <c r="AN35" s="122"/>
      <c r="AO35" s="119"/>
      <c r="AP35" s="123">
        <f t="shared" si="4"/>
        <v>0</v>
      </c>
      <c r="AQ35" s="119"/>
      <c r="AR35" s="119"/>
      <c r="AS35" s="119"/>
      <c r="AT35" s="119"/>
      <c r="AU35" s="119"/>
      <c r="AV35" s="122"/>
      <c r="AW35" s="119"/>
      <c r="AX35" s="123">
        <f t="shared" si="5"/>
        <v>0</v>
      </c>
      <c r="AY35" s="119"/>
      <c r="AZ35" s="119"/>
      <c r="BA35" s="119"/>
      <c r="BB35" s="119"/>
      <c r="BC35" s="119"/>
      <c r="BD35" s="122"/>
      <c r="BE35" s="119"/>
      <c r="BF35" s="123">
        <f t="shared" si="6"/>
        <v>0</v>
      </c>
      <c r="BG35" s="119"/>
      <c r="BH35" s="119"/>
      <c r="BI35" s="119"/>
      <c r="BJ35" s="119"/>
      <c r="BK35" s="119"/>
      <c r="BL35" s="148"/>
      <c r="BM35" s="148"/>
      <c r="BN35" s="148"/>
    </row>
    <row r="36" spans="1:66" s="149" customFormat="1" x14ac:dyDescent="0.25">
      <c r="A36" s="217" t="s">
        <v>318</v>
      </c>
      <c r="B36" s="217" t="s">
        <v>155</v>
      </c>
      <c r="C36" s="217" t="s">
        <v>156</v>
      </c>
      <c r="D36" s="185" t="s">
        <v>157</v>
      </c>
      <c r="E36" s="217"/>
      <c r="F36" s="217" t="s">
        <v>319</v>
      </c>
      <c r="G36" s="217" t="s">
        <v>320</v>
      </c>
      <c r="H36" s="217" t="s">
        <v>321</v>
      </c>
      <c r="I36" s="218">
        <v>189</v>
      </c>
      <c r="J36" s="217" t="s">
        <v>165</v>
      </c>
      <c r="K36" s="217" t="s">
        <v>322</v>
      </c>
      <c r="L36" s="219">
        <v>44743</v>
      </c>
      <c r="M36" s="219">
        <v>45473</v>
      </c>
      <c r="N36" s="185">
        <f t="shared" si="0"/>
        <v>2025</v>
      </c>
      <c r="O36" s="220">
        <v>20968.560000000001</v>
      </c>
      <c r="P36" s="217" t="s">
        <v>349</v>
      </c>
      <c r="Q36" s="221">
        <f t="shared" si="1"/>
        <v>21641.4</v>
      </c>
      <c r="R36" s="122"/>
      <c r="S36" s="167"/>
      <c r="T36" s="167"/>
      <c r="U36" s="167"/>
      <c r="V36" s="122" t="s">
        <v>122</v>
      </c>
      <c r="W36" s="116">
        <v>1</v>
      </c>
      <c r="X36" s="122"/>
      <c r="Y36" s="119"/>
      <c r="Z36" s="123">
        <f t="shared" si="2"/>
        <v>0</v>
      </c>
      <c r="AA36" s="119"/>
      <c r="AB36" s="119"/>
      <c r="AC36" s="119"/>
      <c r="AD36" s="119"/>
      <c r="AE36" s="119"/>
      <c r="AF36" s="122"/>
      <c r="AG36" s="119"/>
      <c r="AH36" s="123">
        <f t="shared" si="3"/>
        <v>0</v>
      </c>
      <c r="AI36" s="119"/>
      <c r="AJ36" s="119"/>
      <c r="AK36" s="119"/>
      <c r="AL36" s="119"/>
      <c r="AM36" s="119"/>
      <c r="AN36" s="122"/>
      <c r="AO36" s="119"/>
      <c r="AP36" s="123">
        <f t="shared" si="4"/>
        <v>0</v>
      </c>
      <c r="AQ36" s="119"/>
      <c r="AR36" s="119"/>
      <c r="AS36" s="119"/>
      <c r="AT36" s="119"/>
      <c r="AU36" s="119"/>
      <c r="AV36" s="122"/>
      <c r="AW36" s="119"/>
      <c r="AX36" s="123">
        <f t="shared" si="5"/>
        <v>0</v>
      </c>
      <c r="AY36" s="119"/>
      <c r="AZ36" s="119"/>
      <c r="BA36" s="119"/>
      <c r="BB36" s="119"/>
      <c r="BC36" s="119"/>
      <c r="BD36" s="122"/>
      <c r="BE36" s="119"/>
      <c r="BF36" s="123">
        <f t="shared" si="6"/>
        <v>0</v>
      </c>
      <c r="BG36" s="119"/>
      <c r="BH36" s="119"/>
      <c r="BI36" s="119"/>
      <c r="BJ36" s="119"/>
      <c r="BK36" s="119"/>
      <c r="BL36" s="148"/>
      <c r="BM36" s="148"/>
      <c r="BN36" s="148"/>
    </row>
    <row r="37" spans="1:66" s="149" customFormat="1" x14ac:dyDescent="0.25">
      <c r="A37" s="217" t="s">
        <v>323</v>
      </c>
      <c r="B37" s="217" t="s">
        <v>155</v>
      </c>
      <c r="C37" s="217" t="s">
        <v>156</v>
      </c>
      <c r="D37" s="185" t="s">
        <v>157</v>
      </c>
      <c r="E37" s="217"/>
      <c r="F37" s="217" t="s">
        <v>324</v>
      </c>
      <c r="G37" s="217" t="s">
        <v>231</v>
      </c>
      <c r="H37" s="217" t="s">
        <v>232</v>
      </c>
      <c r="I37" s="218">
        <v>361</v>
      </c>
      <c r="J37" s="217" t="s">
        <v>165</v>
      </c>
      <c r="K37" s="217" t="s">
        <v>325</v>
      </c>
      <c r="L37" s="219">
        <v>45047</v>
      </c>
      <c r="M37" s="219">
        <v>46507</v>
      </c>
      <c r="N37" s="185">
        <f t="shared" si="0"/>
        <v>2027</v>
      </c>
      <c r="O37" s="220">
        <v>12</v>
      </c>
      <c r="P37" s="217" t="s">
        <v>350</v>
      </c>
      <c r="Q37" s="221">
        <f t="shared" si="1"/>
        <v>12</v>
      </c>
      <c r="R37" s="122"/>
      <c r="S37" s="167"/>
      <c r="T37" s="167"/>
      <c r="U37" s="167"/>
      <c r="V37" s="122" t="s">
        <v>124</v>
      </c>
      <c r="W37" s="116"/>
      <c r="X37" s="122"/>
      <c r="Y37" s="119"/>
      <c r="Z37" s="123">
        <f t="shared" si="2"/>
        <v>0</v>
      </c>
      <c r="AA37" s="119"/>
      <c r="AB37" s="119"/>
      <c r="AC37" s="119"/>
      <c r="AD37" s="119"/>
      <c r="AE37" s="119"/>
      <c r="AF37" s="122"/>
      <c r="AG37" s="119"/>
      <c r="AH37" s="123">
        <f t="shared" si="3"/>
        <v>0</v>
      </c>
      <c r="AI37" s="119"/>
      <c r="AJ37" s="119"/>
      <c r="AK37" s="119"/>
      <c r="AL37" s="119"/>
      <c r="AM37" s="119"/>
      <c r="AN37" s="122"/>
      <c r="AO37" s="119"/>
      <c r="AP37" s="123">
        <f t="shared" si="4"/>
        <v>0</v>
      </c>
      <c r="AQ37" s="119"/>
      <c r="AR37" s="119"/>
      <c r="AS37" s="119"/>
      <c r="AT37" s="119"/>
      <c r="AU37" s="119"/>
      <c r="AV37" s="122"/>
      <c r="AW37" s="119"/>
      <c r="AX37" s="123">
        <f t="shared" si="5"/>
        <v>0</v>
      </c>
      <c r="AY37" s="119"/>
      <c r="AZ37" s="119"/>
      <c r="BA37" s="119"/>
      <c r="BB37" s="119"/>
      <c r="BC37" s="119"/>
      <c r="BD37" s="122"/>
      <c r="BE37" s="119"/>
      <c r="BF37" s="123">
        <f t="shared" si="6"/>
        <v>0</v>
      </c>
      <c r="BG37" s="119"/>
      <c r="BH37" s="119"/>
      <c r="BI37" s="119"/>
      <c r="BJ37" s="119"/>
      <c r="BK37" s="119"/>
      <c r="BL37" s="148"/>
      <c r="BM37" s="148"/>
      <c r="BN37" s="148"/>
    </row>
    <row r="38" spans="1:66" s="149" customFormat="1" x14ac:dyDescent="0.25">
      <c r="A38" s="217" t="s">
        <v>326</v>
      </c>
      <c r="B38" s="217" t="s">
        <v>155</v>
      </c>
      <c r="C38" s="217" t="s">
        <v>156</v>
      </c>
      <c r="D38" s="185" t="s">
        <v>157</v>
      </c>
      <c r="E38" s="217" t="s">
        <v>327</v>
      </c>
      <c r="F38" s="217" t="s">
        <v>328</v>
      </c>
      <c r="G38" s="217" t="s">
        <v>329</v>
      </c>
      <c r="H38" s="217" t="s">
        <v>330</v>
      </c>
      <c r="I38" s="218">
        <v>14094</v>
      </c>
      <c r="J38" s="217" t="s">
        <v>165</v>
      </c>
      <c r="K38" s="217" t="s">
        <v>331</v>
      </c>
      <c r="L38" s="219">
        <v>43922</v>
      </c>
      <c r="M38" s="219">
        <v>47756</v>
      </c>
      <c r="N38" s="185">
        <f t="shared" si="0"/>
        <v>2031</v>
      </c>
      <c r="O38" s="220">
        <v>366444</v>
      </c>
      <c r="P38" s="217" t="s">
        <v>349</v>
      </c>
      <c r="Q38" s="221">
        <f t="shared" si="1"/>
        <v>416618.64</v>
      </c>
      <c r="R38" s="122"/>
      <c r="S38" s="167"/>
      <c r="T38" s="167"/>
      <c r="U38" s="167"/>
      <c r="V38" s="122" t="s">
        <v>123</v>
      </c>
      <c r="W38" s="116"/>
      <c r="X38" s="122"/>
      <c r="Y38" s="119"/>
      <c r="Z38" s="123">
        <f t="shared" si="2"/>
        <v>0</v>
      </c>
      <c r="AA38" s="119"/>
      <c r="AB38" s="119"/>
      <c r="AC38" s="119"/>
      <c r="AD38" s="119"/>
      <c r="AE38" s="119"/>
      <c r="AF38" s="122"/>
      <c r="AG38" s="119"/>
      <c r="AH38" s="123">
        <f t="shared" si="3"/>
        <v>0</v>
      </c>
      <c r="AI38" s="119"/>
      <c r="AJ38" s="119"/>
      <c r="AK38" s="119"/>
      <c r="AL38" s="119"/>
      <c r="AM38" s="119"/>
      <c r="AN38" s="122"/>
      <c r="AO38" s="119"/>
      <c r="AP38" s="123">
        <f t="shared" si="4"/>
        <v>0</v>
      </c>
      <c r="AQ38" s="119"/>
      <c r="AR38" s="119"/>
      <c r="AS38" s="119"/>
      <c r="AT38" s="119"/>
      <c r="AU38" s="119"/>
      <c r="AV38" s="122"/>
      <c r="AW38" s="119"/>
      <c r="AX38" s="123">
        <f t="shared" si="5"/>
        <v>0</v>
      </c>
      <c r="AY38" s="119"/>
      <c r="AZ38" s="119"/>
      <c r="BA38" s="119"/>
      <c r="BB38" s="119"/>
      <c r="BC38" s="119"/>
      <c r="BD38" s="122"/>
      <c r="BE38" s="119"/>
      <c r="BF38" s="123">
        <f t="shared" si="6"/>
        <v>0</v>
      </c>
      <c r="BG38" s="119"/>
      <c r="BH38" s="119"/>
      <c r="BI38" s="119"/>
      <c r="BJ38" s="119"/>
      <c r="BK38" s="119"/>
      <c r="BL38" s="148"/>
      <c r="BM38" s="148"/>
      <c r="BN38" s="148"/>
    </row>
    <row r="39" spans="1:66" s="149" customFormat="1" x14ac:dyDescent="0.25">
      <c r="A39" s="217" t="s">
        <v>332</v>
      </c>
      <c r="B39" s="217" t="s">
        <v>155</v>
      </c>
      <c r="C39" s="217" t="s">
        <v>156</v>
      </c>
      <c r="D39" s="185" t="s">
        <v>157</v>
      </c>
      <c r="E39" s="217"/>
      <c r="F39" s="217" t="s">
        <v>333</v>
      </c>
      <c r="G39" s="217" t="s">
        <v>334</v>
      </c>
      <c r="H39" s="217" t="s">
        <v>335</v>
      </c>
      <c r="I39" s="218">
        <v>9129</v>
      </c>
      <c r="J39" s="217" t="s">
        <v>222</v>
      </c>
      <c r="K39" s="217" t="s">
        <v>336</v>
      </c>
      <c r="L39" s="219">
        <v>44348</v>
      </c>
      <c r="M39" s="219">
        <v>47999</v>
      </c>
      <c r="N39" s="185">
        <f t="shared" si="0"/>
        <v>2031</v>
      </c>
      <c r="O39" s="220">
        <v>222747.6</v>
      </c>
      <c r="P39" s="217" t="s">
        <v>349</v>
      </c>
      <c r="Q39" s="221">
        <f t="shared" si="1"/>
        <v>255246.84</v>
      </c>
      <c r="R39" s="122"/>
      <c r="S39" s="167"/>
      <c r="T39" s="167"/>
      <c r="U39" s="167"/>
      <c r="V39" s="122" t="s">
        <v>123</v>
      </c>
      <c r="W39" s="116"/>
      <c r="X39" s="122"/>
      <c r="Y39" s="119"/>
      <c r="Z39" s="123">
        <f t="shared" si="2"/>
        <v>0</v>
      </c>
      <c r="AA39" s="119"/>
      <c r="AB39" s="119"/>
      <c r="AC39" s="119"/>
      <c r="AD39" s="119"/>
      <c r="AE39" s="119"/>
      <c r="AF39" s="122"/>
      <c r="AG39" s="119"/>
      <c r="AH39" s="123">
        <f t="shared" si="3"/>
        <v>0</v>
      </c>
      <c r="AI39" s="119"/>
      <c r="AJ39" s="119"/>
      <c r="AK39" s="119"/>
      <c r="AL39" s="119"/>
      <c r="AM39" s="119"/>
      <c r="AN39" s="122"/>
      <c r="AO39" s="119"/>
      <c r="AP39" s="123">
        <f t="shared" si="4"/>
        <v>0</v>
      </c>
      <c r="AQ39" s="119"/>
      <c r="AR39" s="119"/>
      <c r="AS39" s="119"/>
      <c r="AT39" s="119"/>
      <c r="AU39" s="119"/>
      <c r="AV39" s="122"/>
      <c r="AW39" s="119"/>
      <c r="AX39" s="123">
        <f t="shared" si="5"/>
        <v>0</v>
      </c>
      <c r="AY39" s="119"/>
      <c r="AZ39" s="119"/>
      <c r="BA39" s="119"/>
      <c r="BB39" s="119"/>
      <c r="BC39" s="119"/>
      <c r="BD39" s="122"/>
      <c r="BE39" s="119"/>
      <c r="BF39" s="123">
        <f t="shared" si="6"/>
        <v>0</v>
      </c>
      <c r="BG39" s="119"/>
      <c r="BH39" s="119"/>
      <c r="BI39" s="119"/>
      <c r="BJ39" s="119"/>
      <c r="BK39" s="119"/>
      <c r="BL39" s="148"/>
      <c r="BM39" s="148"/>
      <c r="BN39" s="148"/>
    </row>
    <row r="40" spans="1:66" s="149" customFormat="1" x14ac:dyDescent="0.25">
      <c r="A40" s="217" t="s">
        <v>337</v>
      </c>
      <c r="B40" s="217" t="s">
        <v>155</v>
      </c>
      <c r="C40" s="217" t="s">
        <v>156</v>
      </c>
      <c r="D40" s="185" t="s">
        <v>157</v>
      </c>
      <c r="E40" s="217"/>
      <c r="F40" s="217" t="s">
        <v>338</v>
      </c>
      <c r="G40" s="217" t="s">
        <v>339</v>
      </c>
      <c r="H40" s="217" t="s">
        <v>321</v>
      </c>
      <c r="I40" s="218">
        <v>459</v>
      </c>
      <c r="J40" s="217" t="s">
        <v>161</v>
      </c>
      <c r="K40" s="217" t="s">
        <v>340</v>
      </c>
      <c r="L40" s="219">
        <v>44805</v>
      </c>
      <c r="M40" s="219">
        <v>45535</v>
      </c>
      <c r="N40" s="185">
        <f t="shared" ref="N40:N42" si="7">IF(MONTH(M40)&lt;6,YEAR(M40),YEAR(M40)+1)</f>
        <v>2025</v>
      </c>
      <c r="O40" s="220">
        <v>5674.44</v>
      </c>
      <c r="P40" s="217" t="s">
        <v>349</v>
      </c>
      <c r="Q40" s="221">
        <f t="shared" ref="Q40:Q41" si="8">IF(P40="Yes",O40*1,I40*3.56+O40)</f>
        <v>7308.48</v>
      </c>
      <c r="R40" s="122"/>
      <c r="S40" s="167"/>
      <c r="T40" s="167"/>
      <c r="U40" s="167"/>
      <c r="V40" s="122" t="s">
        <v>124</v>
      </c>
      <c r="W40" s="116"/>
      <c r="X40" s="122"/>
      <c r="Y40" s="119"/>
      <c r="Z40" s="123">
        <f t="shared" si="2"/>
        <v>0</v>
      </c>
      <c r="AA40" s="119"/>
      <c r="AB40" s="119"/>
      <c r="AC40" s="119"/>
      <c r="AD40" s="119"/>
      <c r="AE40" s="119"/>
      <c r="AF40" s="122"/>
      <c r="AG40" s="119"/>
      <c r="AH40" s="123">
        <f t="shared" si="3"/>
        <v>0</v>
      </c>
      <c r="AI40" s="119"/>
      <c r="AJ40" s="119"/>
      <c r="AK40" s="119"/>
      <c r="AL40" s="119"/>
      <c r="AM40" s="119"/>
      <c r="AN40" s="122"/>
      <c r="AO40" s="119"/>
      <c r="AP40" s="123">
        <f t="shared" si="4"/>
        <v>0</v>
      </c>
      <c r="AQ40" s="119"/>
      <c r="AR40" s="119"/>
      <c r="AS40" s="119"/>
      <c r="AT40" s="119"/>
      <c r="AU40" s="119"/>
      <c r="AV40" s="122"/>
      <c r="AW40" s="119"/>
      <c r="AX40" s="123">
        <f t="shared" si="5"/>
        <v>0</v>
      </c>
      <c r="AY40" s="119"/>
      <c r="AZ40" s="119"/>
      <c r="BA40" s="119"/>
      <c r="BB40" s="119"/>
      <c r="BC40" s="119"/>
      <c r="BD40" s="122"/>
      <c r="BE40" s="119"/>
      <c r="BF40" s="123">
        <f t="shared" si="6"/>
        <v>0</v>
      </c>
      <c r="BG40" s="119"/>
      <c r="BH40" s="119"/>
      <c r="BI40" s="119"/>
      <c r="BJ40" s="119"/>
      <c r="BK40" s="119"/>
      <c r="BL40" s="148"/>
      <c r="BM40" s="148"/>
      <c r="BN40" s="148"/>
    </row>
    <row r="41" spans="1:66" s="149" customFormat="1" x14ac:dyDescent="0.25">
      <c r="A41" s="217" t="s">
        <v>341</v>
      </c>
      <c r="B41" s="217" t="s">
        <v>155</v>
      </c>
      <c r="C41" s="217" t="s">
        <v>156</v>
      </c>
      <c r="D41" s="185" t="s">
        <v>157</v>
      </c>
      <c r="E41" s="217"/>
      <c r="F41" s="217" t="s">
        <v>342</v>
      </c>
      <c r="G41" s="217" t="s">
        <v>312</v>
      </c>
      <c r="H41" s="217" t="s">
        <v>198</v>
      </c>
      <c r="I41" s="218">
        <v>160</v>
      </c>
      <c r="J41" s="217" t="s">
        <v>278</v>
      </c>
      <c r="K41" s="217" t="s">
        <v>343</v>
      </c>
      <c r="L41" s="219">
        <v>44866</v>
      </c>
      <c r="M41" s="219">
        <v>46265</v>
      </c>
      <c r="N41" s="185">
        <f t="shared" si="7"/>
        <v>2027</v>
      </c>
      <c r="O41" s="220">
        <v>3600</v>
      </c>
      <c r="P41" s="217" t="s">
        <v>349</v>
      </c>
      <c r="Q41" s="221">
        <f t="shared" si="8"/>
        <v>4169.6000000000004</v>
      </c>
      <c r="R41" s="122"/>
      <c r="S41" s="167"/>
      <c r="T41" s="167"/>
      <c r="U41" s="167"/>
      <c r="V41" s="122" t="e">
        <v>#N/A</v>
      </c>
      <c r="W41" s="116"/>
      <c r="X41" s="122"/>
      <c r="Y41" s="119"/>
      <c r="Z41" s="123">
        <f t="shared" si="2"/>
        <v>0</v>
      </c>
      <c r="AA41" s="119"/>
      <c r="AB41" s="119"/>
      <c r="AC41" s="119"/>
      <c r="AD41" s="119"/>
      <c r="AE41" s="119"/>
      <c r="AF41" s="122"/>
      <c r="AG41" s="119"/>
      <c r="AH41" s="123">
        <f t="shared" si="3"/>
        <v>0</v>
      </c>
      <c r="AI41" s="119"/>
      <c r="AJ41" s="119"/>
      <c r="AK41" s="119"/>
      <c r="AL41" s="119"/>
      <c r="AM41" s="119"/>
      <c r="AN41" s="122"/>
      <c r="AO41" s="119"/>
      <c r="AP41" s="123">
        <f t="shared" si="4"/>
        <v>0</v>
      </c>
      <c r="AQ41" s="119"/>
      <c r="AR41" s="119"/>
      <c r="AS41" s="119"/>
      <c r="AT41" s="119"/>
      <c r="AU41" s="119"/>
      <c r="AV41" s="122"/>
      <c r="AW41" s="119"/>
      <c r="AX41" s="123">
        <f t="shared" si="5"/>
        <v>0</v>
      </c>
      <c r="AY41" s="119"/>
      <c r="AZ41" s="119"/>
      <c r="BA41" s="119"/>
      <c r="BB41" s="119"/>
      <c r="BC41" s="119"/>
      <c r="BD41" s="122"/>
      <c r="BE41" s="119"/>
      <c r="BF41" s="123">
        <f t="shared" si="6"/>
        <v>0</v>
      </c>
      <c r="BG41" s="119"/>
      <c r="BH41" s="119"/>
      <c r="BI41" s="119"/>
      <c r="BJ41" s="119"/>
      <c r="BK41" s="119"/>
      <c r="BL41" s="148"/>
      <c r="BM41" s="148"/>
      <c r="BN41" s="148"/>
    </row>
    <row r="42" spans="1:66" s="149" customFormat="1" x14ac:dyDescent="0.25">
      <c r="A42" s="217" t="s">
        <v>344</v>
      </c>
      <c r="B42" s="217" t="s">
        <v>155</v>
      </c>
      <c r="C42" s="217" t="s">
        <v>156</v>
      </c>
      <c r="D42" s="185" t="s">
        <v>157</v>
      </c>
      <c r="E42" s="217"/>
      <c r="F42" s="217" t="s">
        <v>345</v>
      </c>
      <c r="G42" s="217" t="s">
        <v>346</v>
      </c>
      <c r="H42" s="217" t="s">
        <v>347</v>
      </c>
      <c r="I42" s="218">
        <v>312</v>
      </c>
      <c r="J42" s="217" t="s">
        <v>165</v>
      </c>
      <c r="K42" s="217" t="s">
        <v>348</v>
      </c>
      <c r="L42" s="219">
        <v>45047</v>
      </c>
      <c r="M42" s="219">
        <v>45412</v>
      </c>
      <c r="N42" s="185">
        <f t="shared" si="7"/>
        <v>2024</v>
      </c>
      <c r="O42" s="220">
        <v>3960</v>
      </c>
      <c r="P42" s="217" t="s">
        <v>350</v>
      </c>
      <c r="Q42" s="221">
        <f>IF(P42="Yes",O42*1,I42*3.56+O42)</f>
        <v>3960</v>
      </c>
      <c r="R42" s="122"/>
      <c r="S42" s="167"/>
      <c r="T42" s="167"/>
      <c r="U42" s="167"/>
      <c r="V42" s="122" t="s">
        <v>124</v>
      </c>
      <c r="W42" s="116"/>
      <c r="X42" s="122"/>
      <c r="Y42" s="119"/>
      <c r="Z42" s="123">
        <f t="shared" si="2"/>
        <v>0</v>
      </c>
      <c r="AA42" s="119"/>
      <c r="AB42" s="119"/>
      <c r="AC42" s="119"/>
      <c r="AD42" s="119"/>
      <c r="AE42" s="119"/>
      <c r="AF42" s="122"/>
      <c r="AG42" s="119"/>
      <c r="AH42" s="123">
        <f t="shared" si="3"/>
        <v>0</v>
      </c>
      <c r="AI42" s="119"/>
      <c r="AJ42" s="119"/>
      <c r="AK42" s="119"/>
      <c r="AL42" s="119"/>
      <c r="AM42" s="119"/>
      <c r="AN42" s="122"/>
      <c r="AO42" s="119"/>
      <c r="AP42" s="123">
        <f t="shared" si="4"/>
        <v>0</v>
      </c>
      <c r="AQ42" s="119"/>
      <c r="AR42" s="119"/>
      <c r="AS42" s="119"/>
      <c r="AT42" s="119"/>
      <c r="AU42" s="119"/>
      <c r="AV42" s="122"/>
      <c r="AW42" s="119"/>
      <c r="AX42" s="123">
        <f t="shared" si="5"/>
        <v>0</v>
      </c>
      <c r="AY42" s="119"/>
      <c r="AZ42" s="119"/>
      <c r="BA42" s="119"/>
      <c r="BB42" s="119"/>
      <c r="BC42" s="119"/>
      <c r="BD42" s="122"/>
      <c r="BE42" s="119"/>
      <c r="BF42" s="123">
        <f t="shared" si="6"/>
        <v>0</v>
      </c>
      <c r="BG42" s="119"/>
      <c r="BH42" s="119"/>
      <c r="BI42" s="119"/>
      <c r="BJ42" s="119"/>
      <c r="BK42" s="119"/>
      <c r="BL42" s="148"/>
      <c r="BM42" s="148"/>
      <c r="BN42" s="148"/>
    </row>
    <row r="43" spans="1:66" s="125" customFormat="1" x14ac:dyDescent="0.25">
      <c r="A43" s="189"/>
      <c r="B43" s="189"/>
      <c r="C43" s="189"/>
      <c r="D43" s="190"/>
      <c r="E43" s="189"/>
      <c r="F43" s="189"/>
      <c r="G43" s="189"/>
      <c r="H43" s="189"/>
      <c r="I43" s="222">
        <f>SUM(I8:I42)</f>
        <v>306260</v>
      </c>
      <c r="J43" s="6"/>
      <c r="K43" s="5"/>
      <c r="L43" s="5"/>
      <c r="M43" s="5"/>
      <c r="N43" s="5"/>
      <c r="O43" s="223">
        <f>SUM(O8:O42)</f>
        <v>6505417.6799999997</v>
      </c>
      <c r="P43" s="224"/>
      <c r="Q43" s="223">
        <f>SUM(Q8:Q42)</f>
        <v>7165669.5200000005</v>
      </c>
      <c r="R43" s="140"/>
      <c r="S43" s="128">
        <f t="shared" ref="S43:U43" si="9">SUM(S8:S42)</f>
        <v>0</v>
      </c>
      <c r="T43" s="128">
        <f t="shared" si="9"/>
        <v>0</v>
      </c>
      <c r="U43" s="128">
        <f t="shared" si="9"/>
        <v>0</v>
      </c>
      <c r="V43" s="128"/>
      <c r="W43" s="128"/>
      <c r="X43" s="128">
        <f t="shared" ref="X43:BK43" si="10">SUM(X8:X42)</f>
        <v>0</v>
      </c>
      <c r="Y43" s="128">
        <f t="shared" si="10"/>
        <v>0</v>
      </c>
      <c r="Z43" s="128">
        <f t="shared" si="10"/>
        <v>0</v>
      </c>
      <c r="AA43" s="128">
        <f t="shared" si="10"/>
        <v>0</v>
      </c>
      <c r="AB43" s="128">
        <f t="shared" si="10"/>
        <v>0</v>
      </c>
      <c r="AC43" s="128">
        <f t="shared" si="10"/>
        <v>0</v>
      </c>
      <c r="AD43" s="128">
        <f t="shared" si="10"/>
        <v>0</v>
      </c>
      <c r="AE43" s="128">
        <f t="shared" si="10"/>
        <v>0</v>
      </c>
      <c r="AF43" s="128">
        <f t="shared" si="10"/>
        <v>0</v>
      </c>
      <c r="AG43" s="128">
        <f t="shared" si="10"/>
        <v>0</v>
      </c>
      <c r="AH43" s="128">
        <f t="shared" si="10"/>
        <v>0</v>
      </c>
      <c r="AI43" s="128">
        <f t="shared" si="10"/>
        <v>0</v>
      </c>
      <c r="AJ43" s="128">
        <f t="shared" si="10"/>
        <v>0</v>
      </c>
      <c r="AK43" s="128">
        <f t="shared" si="10"/>
        <v>0</v>
      </c>
      <c r="AL43" s="128">
        <f t="shared" si="10"/>
        <v>0</v>
      </c>
      <c r="AM43" s="128">
        <f t="shared" si="10"/>
        <v>0</v>
      </c>
      <c r="AN43" s="128">
        <f t="shared" si="10"/>
        <v>0</v>
      </c>
      <c r="AO43" s="128">
        <f t="shared" si="10"/>
        <v>0</v>
      </c>
      <c r="AP43" s="128">
        <f t="shared" si="10"/>
        <v>0</v>
      </c>
      <c r="AQ43" s="128">
        <f t="shared" si="10"/>
        <v>0</v>
      </c>
      <c r="AR43" s="128">
        <f t="shared" si="10"/>
        <v>0</v>
      </c>
      <c r="AS43" s="128">
        <f t="shared" si="10"/>
        <v>0</v>
      </c>
      <c r="AT43" s="128">
        <f t="shared" si="10"/>
        <v>0</v>
      </c>
      <c r="AU43" s="128">
        <f t="shared" si="10"/>
        <v>0</v>
      </c>
      <c r="AV43" s="128">
        <f t="shared" si="10"/>
        <v>0</v>
      </c>
      <c r="AW43" s="128">
        <f t="shared" si="10"/>
        <v>0</v>
      </c>
      <c r="AX43" s="128">
        <f t="shared" si="10"/>
        <v>0</v>
      </c>
      <c r="AY43" s="128">
        <f t="shared" si="10"/>
        <v>0</v>
      </c>
      <c r="AZ43" s="128">
        <f t="shared" si="10"/>
        <v>0</v>
      </c>
      <c r="BA43" s="128">
        <f t="shared" si="10"/>
        <v>0</v>
      </c>
      <c r="BB43" s="128">
        <f t="shared" si="10"/>
        <v>0</v>
      </c>
      <c r="BC43" s="128">
        <f t="shared" si="10"/>
        <v>0</v>
      </c>
      <c r="BD43" s="128">
        <f t="shared" si="10"/>
        <v>0</v>
      </c>
      <c r="BE43" s="128">
        <f t="shared" si="10"/>
        <v>0</v>
      </c>
      <c r="BF43" s="128">
        <f t="shared" si="10"/>
        <v>0</v>
      </c>
      <c r="BG43" s="128">
        <f t="shared" si="10"/>
        <v>0</v>
      </c>
      <c r="BH43" s="128">
        <f t="shared" si="10"/>
        <v>0</v>
      </c>
      <c r="BI43" s="128">
        <f t="shared" si="10"/>
        <v>0</v>
      </c>
      <c r="BJ43" s="128">
        <f t="shared" si="10"/>
        <v>0</v>
      </c>
      <c r="BK43" s="128">
        <f t="shared" si="10"/>
        <v>0</v>
      </c>
    </row>
    <row r="44" spans="1:66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66" x14ac:dyDescent="0.25">
      <c r="A45" s="168"/>
      <c r="B45" s="168"/>
      <c r="C45" s="168"/>
      <c r="D45" s="127"/>
      <c r="E45" s="129"/>
      <c r="F45" s="129"/>
      <c r="G45" s="129"/>
      <c r="H45" s="129"/>
      <c r="I45" s="130"/>
      <c r="J45" s="131"/>
    </row>
    <row r="46" spans="1:66" x14ac:dyDescent="0.25">
      <c r="A46" s="228" t="s">
        <v>55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133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 t="s">
        <v>55</v>
      </c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 t="s">
        <v>55</v>
      </c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</row>
    <row r="47" spans="1:66" s="102" customFormat="1" x14ac:dyDescent="0.25">
      <c r="A47" s="237" t="s">
        <v>56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141" t="s">
        <v>4</v>
      </c>
      <c r="R47" s="141"/>
      <c r="S47" s="234"/>
      <c r="T47" s="235"/>
      <c r="U47" s="236"/>
      <c r="V47" s="234" t="s">
        <v>6</v>
      </c>
      <c r="W47" s="236"/>
      <c r="X47" s="238" t="s">
        <v>7</v>
      </c>
      <c r="Y47" s="238"/>
      <c r="Z47" s="238"/>
      <c r="AA47" s="106" t="s">
        <v>8</v>
      </c>
      <c r="AB47" s="238" t="s">
        <v>9</v>
      </c>
      <c r="AC47" s="238"/>
      <c r="AD47" s="238"/>
      <c r="AE47" s="106" t="s">
        <v>10</v>
      </c>
      <c r="AF47" s="238" t="s">
        <v>11</v>
      </c>
      <c r="AG47" s="238"/>
      <c r="AH47" s="238"/>
      <c r="AI47" s="106" t="s">
        <v>8</v>
      </c>
      <c r="AJ47" s="238" t="s">
        <v>9</v>
      </c>
      <c r="AK47" s="238"/>
      <c r="AL47" s="238"/>
      <c r="AM47" s="106" t="s">
        <v>10</v>
      </c>
      <c r="AN47" s="238" t="s">
        <v>11</v>
      </c>
      <c r="AO47" s="238"/>
      <c r="AP47" s="238"/>
      <c r="AQ47" s="106" t="s">
        <v>8</v>
      </c>
      <c r="AR47" s="238" t="s">
        <v>9</v>
      </c>
      <c r="AS47" s="238"/>
      <c r="AT47" s="238"/>
      <c r="AU47" s="106" t="s">
        <v>10</v>
      </c>
      <c r="AV47" s="238" t="s">
        <v>11</v>
      </c>
      <c r="AW47" s="238"/>
      <c r="AX47" s="238"/>
      <c r="AY47" s="106" t="s">
        <v>8</v>
      </c>
      <c r="AZ47" s="238" t="s">
        <v>9</v>
      </c>
      <c r="BA47" s="238"/>
      <c r="BB47" s="238"/>
      <c r="BC47" s="106" t="s">
        <v>10</v>
      </c>
      <c r="BD47" s="238" t="s">
        <v>11</v>
      </c>
      <c r="BE47" s="238"/>
      <c r="BF47" s="238"/>
      <c r="BG47" s="106" t="s">
        <v>8</v>
      </c>
      <c r="BH47" s="238" t="s">
        <v>9</v>
      </c>
      <c r="BI47" s="238"/>
      <c r="BJ47" s="238"/>
      <c r="BK47" s="106" t="s">
        <v>10</v>
      </c>
      <c r="BL47" s="234"/>
      <c r="BM47" s="235"/>
      <c r="BN47" s="236"/>
    </row>
    <row r="48" spans="1:66" s="63" customFormat="1" ht="14.45" customHeight="1" x14ac:dyDescent="0.25">
      <c r="A48" s="229" t="s">
        <v>12</v>
      </c>
      <c r="B48" s="229" t="s">
        <v>13</v>
      </c>
      <c r="C48" s="229" t="s">
        <v>14</v>
      </c>
      <c r="D48" s="229" t="s">
        <v>15</v>
      </c>
      <c r="E48" s="229" t="s">
        <v>16</v>
      </c>
      <c r="F48" s="229" t="s">
        <v>17</v>
      </c>
      <c r="G48" s="229" t="s">
        <v>18</v>
      </c>
      <c r="H48" s="229" t="s">
        <v>19</v>
      </c>
      <c r="I48" s="233" t="s">
        <v>20</v>
      </c>
      <c r="J48" s="233" t="s">
        <v>21</v>
      </c>
      <c r="K48" s="229" t="s">
        <v>22</v>
      </c>
      <c r="L48" s="229" t="s">
        <v>23</v>
      </c>
      <c r="M48" s="229" t="s">
        <v>24</v>
      </c>
      <c r="N48" s="232" t="s">
        <v>374</v>
      </c>
      <c r="O48" s="229" t="s">
        <v>25</v>
      </c>
      <c r="P48" s="229" t="s">
        <v>26</v>
      </c>
      <c r="Q48" s="229" t="s">
        <v>57</v>
      </c>
      <c r="R48" s="169"/>
      <c r="S48" s="225" t="s">
        <v>28</v>
      </c>
      <c r="T48" s="226"/>
      <c r="U48" s="227"/>
      <c r="V48" s="230"/>
      <c r="W48" s="231"/>
      <c r="X48" s="225" t="s">
        <v>29</v>
      </c>
      <c r="Y48" s="226"/>
      <c r="Z48" s="226"/>
      <c r="AA48" s="226"/>
      <c r="AB48" s="226"/>
      <c r="AC48" s="226"/>
      <c r="AD48" s="226"/>
      <c r="AE48" s="227"/>
      <c r="AF48" s="225" t="s">
        <v>30</v>
      </c>
      <c r="AG48" s="226"/>
      <c r="AH48" s="226"/>
      <c r="AI48" s="226"/>
      <c r="AJ48" s="226"/>
      <c r="AK48" s="226"/>
      <c r="AL48" s="226"/>
      <c r="AM48" s="227"/>
      <c r="AN48" s="225" t="s">
        <v>31</v>
      </c>
      <c r="AO48" s="226"/>
      <c r="AP48" s="226"/>
      <c r="AQ48" s="226"/>
      <c r="AR48" s="226"/>
      <c r="AS48" s="226"/>
      <c r="AT48" s="226"/>
      <c r="AU48" s="227"/>
      <c r="AV48" s="225" t="s">
        <v>32</v>
      </c>
      <c r="AW48" s="226"/>
      <c r="AX48" s="226"/>
      <c r="AY48" s="226"/>
      <c r="AZ48" s="226"/>
      <c r="BA48" s="226"/>
      <c r="BB48" s="226"/>
      <c r="BC48" s="227"/>
      <c r="BD48" s="225" t="s">
        <v>33</v>
      </c>
      <c r="BE48" s="226"/>
      <c r="BF48" s="226"/>
      <c r="BG48" s="226"/>
      <c r="BH48" s="226"/>
      <c r="BI48" s="226"/>
      <c r="BJ48" s="226"/>
      <c r="BK48" s="227"/>
      <c r="BL48" s="109"/>
      <c r="BM48" s="109"/>
      <c r="BN48" s="109"/>
    </row>
    <row r="49" spans="1:66" s="166" customFormat="1" ht="75" x14ac:dyDescent="0.25">
      <c r="A49" s="229"/>
      <c r="B49" s="229"/>
      <c r="C49" s="229"/>
      <c r="D49" s="229"/>
      <c r="E49" s="229"/>
      <c r="F49" s="229"/>
      <c r="G49" s="229"/>
      <c r="H49" s="229"/>
      <c r="I49" s="233"/>
      <c r="J49" s="233"/>
      <c r="K49" s="229"/>
      <c r="L49" s="229"/>
      <c r="M49" s="229"/>
      <c r="N49" s="232"/>
      <c r="O49" s="229"/>
      <c r="P49" s="229"/>
      <c r="Q49" s="229"/>
      <c r="R49" s="137"/>
      <c r="S49" s="113" t="s">
        <v>35</v>
      </c>
      <c r="T49" s="113" t="s">
        <v>36</v>
      </c>
      <c r="U49" s="113" t="s">
        <v>37</v>
      </c>
      <c r="V49" s="113" t="s">
        <v>38</v>
      </c>
      <c r="W49" s="113" t="s">
        <v>39</v>
      </c>
      <c r="X49" s="113" t="s">
        <v>40</v>
      </c>
      <c r="Y49" s="113" t="s">
        <v>41</v>
      </c>
      <c r="Z49" s="113" t="s">
        <v>42</v>
      </c>
      <c r="AA49" s="113" t="s">
        <v>43</v>
      </c>
      <c r="AB49" s="113" t="s">
        <v>35</v>
      </c>
      <c r="AC49" s="113" t="s">
        <v>36</v>
      </c>
      <c r="AD49" s="113" t="s">
        <v>44</v>
      </c>
      <c r="AE49" s="113" t="s">
        <v>45</v>
      </c>
      <c r="AF49" s="113" t="s">
        <v>40</v>
      </c>
      <c r="AG49" s="113" t="s">
        <v>41</v>
      </c>
      <c r="AH49" s="113" t="s">
        <v>42</v>
      </c>
      <c r="AI49" s="113" t="s">
        <v>43</v>
      </c>
      <c r="AJ49" s="113" t="s">
        <v>35</v>
      </c>
      <c r="AK49" s="113" t="s">
        <v>36</v>
      </c>
      <c r="AL49" s="113" t="s">
        <v>44</v>
      </c>
      <c r="AM49" s="113" t="s">
        <v>45</v>
      </c>
      <c r="AN49" s="113" t="s">
        <v>40</v>
      </c>
      <c r="AO49" s="113" t="s">
        <v>41</v>
      </c>
      <c r="AP49" s="113" t="s">
        <v>42</v>
      </c>
      <c r="AQ49" s="113" t="s">
        <v>43</v>
      </c>
      <c r="AR49" s="113" t="s">
        <v>35</v>
      </c>
      <c r="AS49" s="113" t="s">
        <v>36</v>
      </c>
      <c r="AT49" s="113" t="s">
        <v>44</v>
      </c>
      <c r="AU49" s="113" t="s">
        <v>45</v>
      </c>
      <c r="AV49" s="113" t="s">
        <v>40</v>
      </c>
      <c r="AW49" s="113" t="s">
        <v>41</v>
      </c>
      <c r="AX49" s="113" t="s">
        <v>42</v>
      </c>
      <c r="AY49" s="113" t="s">
        <v>43</v>
      </c>
      <c r="AZ49" s="113" t="s">
        <v>35</v>
      </c>
      <c r="BA49" s="113" t="s">
        <v>36</v>
      </c>
      <c r="BB49" s="113" t="s">
        <v>44</v>
      </c>
      <c r="BC49" s="113" t="s">
        <v>45</v>
      </c>
      <c r="BD49" s="113" t="s">
        <v>40</v>
      </c>
      <c r="BE49" s="113" t="s">
        <v>41</v>
      </c>
      <c r="BF49" s="113" t="s">
        <v>42</v>
      </c>
      <c r="BG49" s="113" t="s">
        <v>43</v>
      </c>
      <c r="BH49" s="113" t="s">
        <v>35</v>
      </c>
      <c r="BI49" s="113" t="s">
        <v>36</v>
      </c>
      <c r="BJ49" s="113" t="s">
        <v>44</v>
      </c>
      <c r="BK49" s="113" t="s">
        <v>45</v>
      </c>
      <c r="BL49" s="114" t="s">
        <v>46</v>
      </c>
      <c r="BM49" s="114" t="s">
        <v>47</v>
      </c>
      <c r="BN49" s="114" t="s">
        <v>48</v>
      </c>
    </row>
    <row r="50" spans="1:66" s="125" customFormat="1" x14ac:dyDescent="0.25">
      <c r="A50" s="115"/>
      <c r="B50" s="167" t="s">
        <v>155</v>
      </c>
      <c r="C50" s="167" t="s">
        <v>156</v>
      </c>
      <c r="D50" s="116" t="s">
        <v>157</v>
      </c>
      <c r="E50" s="115"/>
      <c r="F50" s="115"/>
      <c r="G50" s="115"/>
      <c r="H50" s="115"/>
      <c r="I50" s="117"/>
      <c r="J50" s="118"/>
      <c r="K50" s="120"/>
      <c r="L50" s="120"/>
      <c r="M50" s="120"/>
      <c r="N50" s="120"/>
      <c r="O50" s="120"/>
      <c r="P50" s="120"/>
      <c r="Q50" s="119">
        <f>IF(P50="Yes",O50*1,I50*3.56+O50)</f>
        <v>0</v>
      </c>
      <c r="R50" s="120"/>
      <c r="S50" s="119"/>
      <c r="T50" s="119"/>
      <c r="U50" s="119"/>
      <c r="V50" s="122" t="s">
        <v>122</v>
      </c>
      <c r="W50" s="120">
        <v>5</v>
      </c>
      <c r="X50" s="119"/>
      <c r="Y50" s="119"/>
      <c r="Z50" s="123">
        <f>X50+Y50</f>
        <v>0</v>
      </c>
      <c r="AA50" s="119"/>
      <c r="AB50" s="119"/>
      <c r="AC50" s="119"/>
      <c r="AD50" s="119"/>
      <c r="AE50" s="119"/>
      <c r="AF50" s="119"/>
      <c r="AG50" s="119"/>
      <c r="AH50" s="123">
        <f>AF50+AG50</f>
        <v>0</v>
      </c>
      <c r="AI50" s="119"/>
      <c r="AJ50" s="119"/>
      <c r="AK50" s="119"/>
      <c r="AL50" s="119"/>
      <c r="AM50" s="119"/>
      <c r="AN50" s="119"/>
      <c r="AO50" s="119"/>
      <c r="AP50" s="123">
        <f>AN50+AO50</f>
        <v>0</v>
      </c>
      <c r="AQ50" s="119"/>
      <c r="AR50" s="119"/>
      <c r="AS50" s="119"/>
      <c r="AT50" s="119"/>
      <c r="AU50" s="119"/>
      <c r="AV50" s="119"/>
      <c r="AW50" s="119"/>
      <c r="AX50" s="123">
        <f>AV50+AW50</f>
        <v>0</v>
      </c>
      <c r="AY50" s="119"/>
      <c r="AZ50" s="119"/>
      <c r="BA50" s="119"/>
      <c r="BB50" s="119"/>
      <c r="BC50" s="119"/>
      <c r="BD50" s="119"/>
      <c r="BE50" s="119"/>
      <c r="BF50" s="123">
        <f>SUM(BD50:BE50)</f>
        <v>0</v>
      </c>
      <c r="BG50" s="119"/>
      <c r="BH50" s="119"/>
      <c r="BI50" s="119"/>
      <c r="BJ50" s="119"/>
      <c r="BK50" s="119"/>
      <c r="BL50" s="120"/>
      <c r="BM50" s="120"/>
      <c r="BN50" s="120"/>
    </row>
    <row r="51" spans="1:66" s="125" customFormat="1" x14ac:dyDescent="0.25">
      <c r="A51" s="115"/>
      <c r="B51" s="167" t="s">
        <v>155</v>
      </c>
      <c r="C51" s="167" t="s">
        <v>156</v>
      </c>
      <c r="D51" s="116" t="s">
        <v>157</v>
      </c>
      <c r="E51" s="115"/>
      <c r="F51" s="115"/>
      <c r="G51" s="115"/>
      <c r="H51" s="115"/>
      <c r="I51" s="117"/>
      <c r="J51" s="118"/>
      <c r="K51" s="120"/>
      <c r="L51" s="120"/>
      <c r="M51" s="120"/>
      <c r="N51" s="120"/>
      <c r="O51" s="120"/>
      <c r="P51" s="120"/>
      <c r="Q51" s="119">
        <f t="shared" ref="Q51:Q62" si="11">IF(P51="Yes",O51*1,I51*3.56+O51)</f>
        <v>0</v>
      </c>
      <c r="R51" s="120"/>
      <c r="S51" s="119"/>
      <c r="T51" s="119"/>
      <c r="U51" s="119"/>
      <c r="V51" s="122"/>
      <c r="W51" s="120"/>
      <c r="X51" s="119"/>
      <c r="Y51" s="119"/>
      <c r="Z51" s="123">
        <f t="shared" ref="Z51:Z63" si="12">X51+Y51</f>
        <v>0</v>
      </c>
      <c r="AA51" s="119"/>
      <c r="AB51" s="119"/>
      <c r="AC51" s="119"/>
      <c r="AD51" s="119"/>
      <c r="AE51" s="119"/>
      <c r="AF51" s="119"/>
      <c r="AG51" s="119"/>
      <c r="AH51" s="123">
        <f t="shared" ref="AH51:AH63" si="13">AF51+AG51</f>
        <v>0</v>
      </c>
      <c r="AI51" s="119"/>
      <c r="AJ51" s="119"/>
      <c r="AK51" s="119"/>
      <c r="AL51" s="119"/>
      <c r="AM51" s="119"/>
      <c r="AN51" s="119"/>
      <c r="AO51" s="119"/>
      <c r="AP51" s="123">
        <f t="shared" ref="AP51:AP63" si="14">AN51+AO51</f>
        <v>0</v>
      </c>
      <c r="AQ51" s="119"/>
      <c r="AR51" s="119"/>
      <c r="AS51" s="119"/>
      <c r="AT51" s="119"/>
      <c r="AU51" s="119"/>
      <c r="AV51" s="119"/>
      <c r="AW51" s="119"/>
      <c r="AX51" s="123">
        <f t="shared" ref="AX51:AX63" si="15">AV51+AW51</f>
        <v>0</v>
      </c>
      <c r="AY51" s="119"/>
      <c r="AZ51" s="119"/>
      <c r="BA51" s="119"/>
      <c r="BB51" s="119"/>
      <c r="BC51" s="119"/>
      <c r="BD51" s="119"/>
      <c r="BE51" s="119"/>
      <c r="BF51" s="123">
        <f t="shared" ref="BF51:BF63" si="16">SUM(BD51:BE51)</f>
        <v>0</v>
      </c>
      <c r="BG51" s="119"/>
      <c r="BH51" s="119"/>
      <c r="BI51" s="119"/>
      <c r="BJ51" s="119"/>
      <c r="BK51" s="119"/>
      <c r="BL51" s="120"/>
      <c r="BM51" s="120"/>
      <c r="BN51" s="120"/>
    </row>
    <row r="52" spans="1:66" s="125" customFormat="1" x14ac:dyDescent="0.25">
      <c r="A52" s="115"/>
      <c r="B52" s="167" t="s">
        <v>155</v>
      </c>
      <c r="C52" s="167" t="s">
        <v>156</v>
      </c>
      <c r="D52" s="116" t="s">
        <v>157</v>
      </c>
      <c r="E52" s="115"/>
      <c r="F52" s="115"/>
      <c r="G52" s="115"/>
      <c r="H52" s="115"/>
      <c r="I52" s="117"/>
      <c r="J52" s="118"/>
      <c r="K52" s="120"/>
      <c r="L52" s="120"/>
      <c r="M52" s="120"/>
      <c r="N52" s="120"/>
      <c r="O52" s="120"/>
      <c r="P52" s="120"/>
      <c r="Q52" s="119">
        <f t="shared" si="11"/>
        <v>0</v>
      </c>
      <c r="R52" s="120"/>
      <c r="S52" s="119"/>
      <c r="T52" s="119"/>
      <c r="U52" s="119"/>
      <c r="V52" s="122"/>
      <c r="W52" s="120"/>
      <c r="X52" s="119"/>
      <c r="Y52" s="119"/>
      <c r="Z52" s="123">
        <f t="shared" si="12"/>
        <v>0</v>
      </c>
      <c r="AA52" s="119"/>
      <c r="AB52" s="119"/>
      <c r="AC52" s="119"/>
      <c r="AD52" s="119"/>
      <c r="AE52" s="119"/>
      <c r="AF52" s="119"/>
      <c r="AG52" s="119"/>
      <c r="AH52" s="123">
        <f t="shared" si="13"/>
        <v>0</v>
      </c>
      <c r="AI52" s="119"/>
      <c r="AJ52" s="119"/>
      <c r="AK52" s="119"/>
      <c r="AL52" s="119"/>
      <c r="AM52" s="119"/>
      <c r="AN52" s="119"/>
      <c r="AO52" s="119"/>
      <c r="AP52" s="123">
        <f t="shared" si="14"/>
        <v>0</v>
      </c>
      <c r="AQ52" s="119"/>
      <c r="AR52" s="119"/>
      <c r="AS52" s="119"/>
      <c r="AT52" s="119"/>
      <c r="AU52" s="119"/>
      <c r="AV52" s="119"/>
      <c r="AW52" s="119"/>
      <c r="AX52" s="123">
        <f t="shared" si="15"/>
        <v>0</v>
      </c>
      <c r="AY52" s="119"/>
      <c r="AZ52" s="119"/>
      <c r="BA52" s="119"/>
      <c r="BB52" s="119"/>
      <c r="BC52" s="119"/>
      <c r="BD52" s="119"/>
      <c r="BE52" s="119"/>
      <c r="BF52" s="123">
        <f t="shared" si="16"/>
        <v>0</v>
      </c>
      <c r="BG52" s="119"/>
      <c r="BH52" s="119"/>
      <c r="BI52" s="119"/>
      <c r="BJ52" s="119"/>
      <c r="BK52" s="119"/>
      <c r="BL52" s="120"/>
      <c r="BM52" s="120"/>
      <c r="BN52" s="120"/>
    </row>
    <row r="53" spans="1:66" s="125" customFormat="1" x14ac:dyDescent="0.25">
      <c r="A53" s="115"/>
      <c r="B53" s="167" t="s">
        <v>155</v>
      </c>
      <c r="C53" s="167" t="s">
        <v>156</v>
      </c>
      <c r="D53" s="116" t="s">
        <v>157</v>
      </c>
      <c r="E53" s="115"/>
      <c r="F53" s="115"/>
      <c r="G53" s="115"/>
      <c r="H53" s="115"/>
      <c r="I53" s="117"/>
      <c r="J53" s="118"/>
      <c r="K53" s="120"/>
      <c r="L53" s="120"/>
      <c r="M53" s="120"/>
      <c r="N53" s="120"/>
      <c r="O53" s="120"/>
      <c r="P53" s="120"/>
      <c r="Q53" s="119">
        <f t="shared" si="11"/>
        <v>0</v>
      </c>
      <c r="R53" s="120"/>
      <c r="S53" s="119"/>
      <c r="T53" s="119"/>
      <c r="U53" s="119"/>
      <c r="V53" s="122"/>
      <c r="W53" s="120"/>
      <c r="X53" s="119"/>
      <c r="Y53" s="119"/>
      <c r="Z53" s="123">
        <f t="shared" si="12"/>
        <v>0</v>
      </c>
      <c r="AA53" s="119"/>
      <c r="AB53" s="119"/>
      <c r="AC53" s="119"/>
      <c r="AD53" s="119"/>
      <c r="AE53" s="119"/>
      <c r="AF53" s="119"/>
      <c r="AG53" s="119"/>
      <c r="AH53" s="123">
        <f t="shared" si="13"/>
        <v>0</v>
      </c>
      <c r="AI53" s="119"/>
      <c r="AJ53" s="119"/>
      <c r="AK53" s="119"/>
      <c r="AL53" s="119"/>
      <c r="AM53" s="119"/>
      <c r="AN53" s="119"/>
      <c r="AO53" s="119"/>
      <c r="AP53" s="123">
        <f t="shared" si="14"/>
        <v>0</v>
      </c>
      <c r="AQ53" s="119"/>
      <c r="AR53" s="119"/>
      <c r="AS53" s="119"/>
      <c r="AT53" s="119"/>
      <c r="AU53" s="119"/>
      <c r="AV53" s="119"/>
      <c r="AW53" s="119"/>
      <c r="AX53" s="123">
        <f t="shared" si="15"/>
        <v>0</v>
      </c>
      <c r="AY53" s="119"/>
      <c r="AZ53" s="119"/>
      <c r="BA53" s="119"/>
      <c r="BB53" s="119"/>
      <c r="BC53" s="119"/>
      <c r="BD53" s="119"/>
      <c r="BE53" s="119"/>
      <c r="BF53" s="123">
        <f t="shared" si="16"/>
        <v>0</v>
      </c>
      <c r="BG53" s="119"/>
      <c r="BH53" s="119"/>
      <c r="BI53" s="119"/>
      <c r="BJ53" s="119"/>
      <c r="BK53" s="119"/>
      <c r="BL53" s="120"/>
      <c r="BM53" s="120"/>
      <c r="BN53" s="120"/>
    </row>
    <row r="54" spans="1:66" s="125" customFormat="1" x14ac:dyDescent="0.25">
      <c r="A54" s="115"/>
      <c r="B54" s="167" t="s">
        <v>155</v>
      </c>
      <c r="C54" s="167" t="s">
        <v>156</v>
      </c>
      <c r="D54" s="116" t="s">
        <v>157</v>
      </c>
      <c r="E54" s="115"/>
      <c r="F54" s="115"/>
      <c r="G54" s="115"/>
      <c r="H54" s="115"/>
      <c r="I54" s="117"/>
      <c r="J54" s="170"/>
      <c r="K54" s="171"/>
      <c r="L54" s="171"/>
      <c r="M54" s="120"/>
      <c r="N54" s="120"/>
      <c r="O54" s="120"/>
      <c r="P54" s="120"/>
      <c r="Q54" s="119">
        <f t="shared" si="11"/>
        <v>0</v>
      </c>
      <c r="R54" s="120"/>
      <c r="S54" s="119"/>
      <c r="T54" s="119"/>
      <c r="U54" s="119"/>
      <c r="V54" s="122"/>
      <c r="W54" s="120"/>
      <c r="X54" s="119"/>
      <c r="Y54" s="119"/>
      <c r="Z54" s="123">
        <f t="shared" si="12"/>
        <v>0</v>
      </c>
      <c r="AA54" s="119"/>
      <c r="AB54" s="119"/>
      <c r="AC54" s="119"/>
      <c r="AD54" s="119"/>
      <c r="AE54" s="119"/>
      <c r="AF54" s="119"/>
      <c r="AG54" s="119"/>
      <c r="AH54" s="123">
        <f t="shared" si="13"/>
        <v>0</v>
      </c>
      <c r="AI54" s="119"/>
      <c r="AJ54" s="119"/>
      <c r="AK54" s="119"/>
      <c r="AL54" s="119"/>
      <c r="AM54" s="119"/>
      <c r="AN54" s="119"/>
      <c r="AO54" s="119"/>
      <c r="AP54" s="123">
        <f t="shared" si="14"/>
        <v>0</v>
      </c>
      <c r="AQ54" s="119"/>
      <c r="AR54" s="119"/>
      <c r="AS54" s="119"/>
      <c r="AT54" s="119"/>
      <c r="AU54" s="119"/>
      <c r="AV54" s="119"/>
      <c r="AW54" s="119"/>
      <c r="AX54" s="123">
        <f t="shared" si="15"/>
        <v>0</v>
      </c>
      <c r="AY54" s="119"/>
      <c r="AZ54" s="119"/>
      <c r="BA54" s="119"/>
      <c r="BB54" s="119"/>
      <c r="BC54" s="119"/>
      <c r="BD54" s="119"/>
      <c r="BE54" s="119"/>
      <c r="BF54" s="123">
        <f t="shared" si="16"/>
        <v>0</v>
      </c>
      <c r="BG54" s="119"/>
      <c r="BH54" s="119"/>
      <c r="BI54" s="119"/>
      <c r="BJ54" s="119"/>
      <c r="BK54" s="119"/>
      <c r="BL54" s="120"/>
      <c r="BM54" s="120"/>
      <c r="BN54" s="120"/>
    </row>
    <row r="55" spans="1:66" s="125" customFormat="1" x14ac:dyDescent="0.25">
      <c r="A55" s="115"/>
      <c r="B55" s="167" t="s">
        <v>155</v>
      </c>
      <c r="C55" s="167" t="s">
        <v>156</v>
      </c>
      <c r="D55" s="116" t="s">
        <v>157</v>
      </c>
      <c r="E55" s="115"/>
      <c r="F55" s="115"/>
      <c r="G55" s="115"/>
      <c r="H55" s="115"/>
      <c r="I55" s="117"/>
      <c r="J55" s="118"/>
      <c r="K55" s="118"/>
      <c r="L55" s="118"/>
      <c r="M55" s="120"/>
      <c r="N55" s="120"/>
      <c r="O55" s="120"/>
      <c r="P55" s="120"/>
      <c r="Q55" s="119">
        <f t="shared" si="11"/>
        <v>0</v>
      </c>
      <c r="R55" s="120"/>
      <c r="S55" s="119"/>
      <c r="T55" s="119"/>
      <c r="U55" s="119"/>
      <c r="V55" s="122"/>
      <c r="W55" s="120"/>
      <c r="X55" s="119"/>
      <c r="Y55" s="119"/>
      <c r="Z55" s="123">
        <f t="shared" si="12"/>
        <v>0</v>
      </c>
      <c r="AA55" s="119"/>
      <c r="AB55" s="119"/>
      <c r="AC55" s="119"/>
      <c r="AD55" s="119"/>
      <c r="AE55" s="119"/>
      <c r="AF55" s="119"/>
      <c r="AG55" s="119"/>
      <c r="AH55" s="123">
        <f t="shared" si="13"/>
        <v>0</v>
      </c>
      <c r="AI55" s="119"/>
      <c r="AJ55" s="119"/>
      <c r="AK55" s="119"/>
      <c r="AL55" s="119"/>
      <c r="AM55" s="119"/>
      <c r="AN55" s="119"/>
      <c r="AO55" s="119"/>
      <c r="AP55" s="123">
        <f t="shared" si="14"/>
        <v>0</v>
      </c>
      <c r="AQ55" s="119"/>
      <c r="AR55" s="119"/>
      <c r="AS55" s="119"/>
      <c r="AT55" s="119"/>
      <c r="AU55" s="119"/>
      <c r="AV55" s="119"/>
      <c r="AW55" s="119"/>
      <c r="AX55" s="123">
        <f t="shared" si="15"/>
        <v>0</v>
      </c>
      <c r="AY55" s="119"/>
      <c r="AZ55" s="119"/>
      <c r="BA55" s="119"/>
      <c r="BB55" s="119"/>
      <c r="BC55" s="119"/>
      <c r="BD55" s="119"/>
      <c r="BE55" s="119"/>
      <c r="BF55" s="123">
        <f t="shared" si="16"/>
        <v>0</v>
      </c>
      <c r="BG55" s="119"/>
      <c r="BH55" s="119"/>
      <c r="BI55" s="119"/>
      <c r="BJ55" s="119"/>
      <c r="BK55" s="119"/>
      <c r="BL55" s="120"/>
      <c r="BM55" s="120"/>
      <c r="BN55" s="120"/>
    </row>
    <row r="56" spans="1:66" s="125" customFormat="1" x14ac:dyDescent="0.25">
      <c r="A56" s="115"/>
      <c r="B56" s="167" t="s">
        <v>155</v>
      </c>
      <c r="C56" s="167" t="s">
        <v>156</v>
      </c>
      <c r="D56" s="116" t="s">
        <v>157</v>
      </c>
      <c r="E56" s="115"/>
      <c r="F56" s="115"/>
      <c r="G56" s="115"/>
      <c r="H56" s="115"/>
      <c r="I56" s="117"/>
      <c r="J56" s="118"/>
      <c r="K56" s="118"/>
      <c r="L56" s="118"/>
      <c r="M56" s="120"/>
      <c r="N56" s="120"/>
      <c r="O56" s="120"/>
      <c r="P56" s="120"/>
      <c r="Q56" s="119">
        <f t="shared" si="11"/>
        <v>0</v>
      </c>
      <c r="R56" s="120"/>
      <c r="S56" s="119"/>
      <c r="T56" s="119"/>
      <c r="U56" s="119"/>
      <c r="V56" s="122"/>
      <c r="W56" s="120"/>
      <c r="X56" s="119"/>
      <c r="Y56" s="119"/>
      <c r="Z56" s="123">
        <f t="shared" si="12"/>
        <v>0</v>
      </c>
      <c r="AA56" s="119"/>
      <c r="AB56" s="119"/>
      <c r="AC56" s="119"/>
      <c r="AD56" s="119"/>
      <c r="AE56" s="119"/>
      <c r="AF56" s="119"/>
      <c r="AG56" s="119"/>
      <c r="AH56" s="123">
        <f t="shared" si="13"/>
        <v>0</v>
      </c>
      <c r="AI56" s="119"/>
      <c r="AJ56" s="119"/>
      <c r="AK56" s="119"/>
      <c r="AL56" s="119"/>
      <c r="AM56" s="119"/>
      <c r="AN56" s="119"/>
      <c r="AO56" s="119"/>
      <c r="AP56" s="123">
        <f t="shared" si="14"/>
        <v>0</v>
      </c>
      <c r="AQ56" s="119"/>
      <c r="AR56" s="119"/>
      <c r="AS56" s="119"/>
      <c r="AT56" s="119"/>
      <c r="AU56" s="119"/>
      <c r="AV56" s="119"/>
      <c r="AW56" s="119"/>
      <c r="AX56" s="123">
        <f t="shared" si="15"/>
        <v>0</v>
      </c>
      <c r="AY56" s="119"/>
      <c r="AZ56" s="119"/>
      <c r="BA56" s="119"/>
      <c r="BB56" s="119"/>
      <c r="BC56" s="119"/>
      <c r="BD56" s="119"/>
      <c r="BE56" s="119"/>
      <c r="BF56" s="123">
        <f t="shared" si="16"/>
        <v>0</v>
      </c>
      <c r="BG56" s="119"/>
      <c r="BH56" s="119"/>
      <c r="BI56" s="119"/>
      <c r="BJ56" s="119"/>
      <c r="BK56" s="119"/>
      <c r="BL56" s="120"/>
      <c r="BM56" s="120"/>
      <c r="BN56" s="120"/>
    </row>
    <row r="57" spans="1:66" s="125" customFormat="1" x14ac:dyDescent="0.25">
      <c r="A57" s="115"/>
      <c r="B57" s="167" t="s">
        <v>155</v>
      </c>
      <c r="C57" s="167" t="s">
        <v>156</v>
      </c>
      <c r="D57" s="116" t="s">
        <v>157</v>
      </c>
      <c r="E57" s="115"/>
      <c r="F57" s="115"/>
      <c r="G57" s="115"/>
      <c r="H57" s="115"/>
      <c r="I57" s="117"/>
      <c r="J57" s="118"/>
      <c r="K57" s="118"/>
      <c r="L57" s="120"/>
      <c r="M57" s="120"/>
      <c r="N57" s="120"/>
      <c r="O57" s="120"/>
      <c r="P57" s="120"/>
      <c r="Q57" s="119">
        <f t="shared" si="11"/>
        <v>0</v>
      </c>
      <c r="R57" s="120"/>
      <c r="S57" s="119"/>
      <c r="T57" s="119"/>
      <c r="U57" s="119"/>
      <c r="V57" s="122"/>
      <c r="W57" s="120"/>
      <c r="X57" s="119"/>
      <c r="Y57" s="119"/>
      <c r="Z57" s="123">
        <f t="shared" si="12"/>
        <v>0</v>
      </c>
      <c r="AA57" s="119"/>
      <c r="AB57" s="119"/>
      <c r="AC57" s="119"/>
      <c r="AD57" s="119"/>
      <c r="AE57" s="119"/>
      <c r="AF57" s="119"/>
      <c r="AG57" s="119"/>
      <c r="AH57" s="123">
        <f t="shared" si="13"/>
        <v>0</v>
      </c>
      <c r="AI57" s="119"/>
      <c r="AJ57" s="119"/>
      <c r="AK57" s="119"/>
      <c r="AL57" s="119"/>
      <c r="AM57" s="119"/>
      <c r="AN57" s="119"/>
      <c r="AO57" s="119"/>
      <c r="AP57" s="123">
        <f t="shared" si="14"/>
        <v>0</v>
      </c>
      <c r="AQ57" s="119"/>
      <c r="AR57" s="119"/>
      <c r="AS57" s="119"/>
      <c r="AT57" s="119"/>
      <c r="AU57" s="119"/>
      <c r="AV57" s="119"/>
      <c r="AW57" s="119"/>
      <c r="AX57" s="123">
        <f t="shared" si="15"/>
        <v>0</v>
      </c>
      <c r="AY57" s="119"/>
      <c r="AZ57" s="119"/>
      <c r="BA57" s="119"/>
      <c r="BB57" s="119"/>
      <c r="BC57" s="119"/>
      <c r="BD57" s="119"/>
      <c r="BE57" s="119"/>
      <c r="BF57" s="123">
        <f t="shared" si="16"/>
        <v>0</v>
      </c>
      <c r="BG57" s="119"/>
      <c r="BH57" s="119"/>
      <c r="BI57" s="119"/>
      <c r="BJ57" s="119"/>
      <c r="BK57" s="119"/>
      <c r="BL57" s="120"/>
      <c r="BM57" s="120"/>
      <c r="BN57" s="120"/>
    </row>
    <row r="58" spans="1:66" s="125" customFormat="1" x14ac:dyDescent="0.25">
      <c r="A58" s="115"/>
      <c r="B58" s="167" t="s">
        <v>155</v>
      </c>
      <c r="C58" s="167" t="s">
        <v>156</v>
      </c>
      <c r="D58" s="116" t="s">
        <v>157</v>
      </c>
      <c r="E58" s="115"/>
      <c r="F58" s="115"/>
      <c r="G58" s="115"/>
      <c r="H58" s="115"/>
      <c r="I58" s="117"/>
      <c r="J58" s="118"/>
      <c r="K58" s="118"/>
      <c r="L58" s="120"/>
      <c r="M58" s="120"/>
      <c r="N58" s="120"/>
      <c r="O58" s="120"/>
      <c r="P58" s="120"/>
      <c r="Q58" s="119">
        <f t="shared" si="11"/>
        <v>0</v>
      </c>
      <c r="R58" s="120"/>
      <c r="S58" s="119"/>
      <c r="T58" s="119"/>
      <c r="U58" s="119"/>
      <c r="V58" s="122"/>
      <c r="W58" s="120"/>
      <c r="X58" s="119"/>
      <c r="Y58" s="119"/>
      <c r="Z58" s="123">
        <f t="shared" si="12"/>
        <v>0</v>
      </c>
      <c r="AA58" s="119"/>
      <c r="AB58" s="119"/>
      <c r="AC58" s="119"/>
      <c r="AD58" s="119"/>
      <c r="AE58" s="119"/>
      <c r="AF58" s="119"/>
      <c r="AG58" s="119"/>
      <c r="AH58" s="123">
        <f t="shared" si="13"/>
        <v>0</v>
      </c>
      <c r="AI58" s="119"/>
      <c r="AJ58" s="119"/>
      <c r="AK58" s="119"/>
      <c r="AL58" s="119"/>
      <c r="AM58" s="119"/>
      <c r="AN58" s="119"/>
      <c r="AO58" s="119"/>
      <c r="AP58" s="123">
        <f t="shared" si="14"/>
        <v>0</v>
      </c>
      <c r="AQ58" s="119"/>
      <c r="AR58" s="119"/>
      <c r="AS58" s="119"/>
      <c r="AT58" s="119"/>
      <c r="AU58" s="119"/>
      <c r="AV58" s="119"/>
      <c r="AW58" s="119"/>
      <c r="AX58" s="123">
        <f t="shared" si="15"/>
        <v>0</v>
      </c>
      <c r="AY58" s="119"/>
      <c r="AZ58" s="119"/>
      <c r="BA58" s="119"/>
      <c r="BB58" s="119"/>
      <c r="BC58" s="119"/>
      <c r="BD58" s="119"/>
      <c r="BE58" s="119"/>
      <c r="BF58" s="123">
        <f t="shared" si="16"/>
        <v>0</v>
      </c>
      <c r="BG58" s="119"/>
      <c r="BH58" s="119"/>
      <c r="BI58" s="119"/>
      <c r="BJ58" s="119"/>
      <c r="BK58" s="119"/>
      <c r="BL58" s="120"/>
      <c r="BM58" s="120"/>
      <c r="BN58" s="120"/>
    </row>
    <row r="59" spans="1:66" s="125" customFormat="1" x14ac:dyDescent="0.25">
      <c r="A59" s="115"/>
      <c r="B59" s="167" t="s">
        <v>155</v>
      </c>
      <c r="C59" s="167" t="s">
        <v>156</v>
      </c>
      <c r="D59" s="116" t="s">
        <v>157</v>
      </c>
      <c r="E59" s="115"/>
      <c r="F59" s="115"/>
      <c r="G59" s="115"/>
      <c r="H59" s="115"/>
      <c r="I59" s="117"/>
      <c r="J59" s="118"/>
      <c r="K59" s="118"/>
      <c r="L59" s="118"/>
      <c r="M59" s="120"/>
      <c r="N59" s="120"/>
      <c r="O59" s="120"/>
      <c r="P59" s="120"/>
      <c r="Q59" s="119">
        <f t="shared" si="11"/>
        <v>0</v>
      </c>
      <c r="R59" s="120"/>
      <c r="S59" s="119"/>
      <c r="T59" s="119"/>
      <c r="U59" s="119"/>
      <c r="V59" s="122"/>
      <c r="W59" s="120"/>
      <c r="X59" s="119"/>
      <c r="Y59" s="119"/>
      <c r="Z59" s="123">
        <f t="shared" si="12"/>
        <v>0</v>
      </c>
      <c r="AA59" s="119"/>
      <c r="AB59" s="119"/>
      <c r="AC59" s="119"/>
      <c r="AD59" s="119"/>
      <c r="AE59" s="119"/>
      <c r="AF59" s="119"/>
      <c r="AG59" s="119"/>
      <c r="AH59" s="123">
        <f t="shared" si="13"/>
        <v>0</v>
      </c>
      <c r="AI59" s="119"/>
      <c r="AJ59" s="119"/>
      <c r="AK59" s="119"/>
      <c r="AL59" s="119"/>
      <c r="AM59" s="119"/>
      <c r="AN59" s="119"/>
      <c r="AO59" s="119"/>
      <c r="AP59" s="123">
        <f t="shared" si="14"/>
        <v>0</v>
      </c>
      <c r="AQ59" s="119"/>
      <c r="AR59" s="119"/>
      <c r="AS59" s="119"/>
      <c r="AT59" s="119"/>
      <c r="AU59" s="119"/>
      <c r="AV59" s="119"/>
      <c r="AW59" s="119"/>
      <c r="AX59" s="123">
        <f t="shared" si="15"/>
        <v>0</v>
      </c>
      <c r="AY59" s="119"/>
      <c r="AZ59" s="119"/>
      <c r="BA59" s="119"/>
      <c r="BB59" s="119"/>
      <c r="BC59" s="119"/>
      <c r="BD59" s="119"/>
      <c r="BE59" s="119"/>
      <c r="BF59" s="123">
        <f t="shared" si="16"/>
        <v>0</v>
      </c>
      <c r="BG59" s="119"/>
      <c r="BH59" s="119"/>
      <c r="BI59" s="119"/>
      <c r="BJ59" s="119"/>
      <c r="BK59" s="119"/>
      <c r="BL59" s="120"/>
      <c r="BM59" s="120"/>
      <c r="BN59" s="120"/>
    </row>
    <row r="60" spans="1:66" s="125" customFormat="1" x14ac:dyDescent="0.25">
      <c r="A60" s="115"/>
      <c r="B60" s="167" t="s">
        <v>155</v>
      </c>
      <c r="C60" s="167" t="s">
        <v>156</v>
      </c>
      <c r="D60" s="116" t="s">
        <v>157</v>
      </c>
      <c r="E60" s="115"/>
      <c r="F60" s="115"/>
      <c r="G60" s="115"/>
      <c r="H60" s="115"/>
      <c r="I60" s="117"/>
      <c r="J60" s="118"/>
      <c r="K60" s="118"/>
      <c r="L60" s="118"/>
      <c r="M60" s="120"/>
      <c r="N60" s="120"/>
      <c r="O60" s="120"/>
      <c r="P60" s="120"/>
      <c r="Q60" s="119">
        <f t="shared" si="11"/>
        <v>0</v>
      </c>
      <c r="R60" s="120"/>
      <c r="S60" s="119"/>
      <c r="T60" s="119"/>
      <c r="U60" s="119"/>
      <c r="V60" s="122"/>
      <c r="W60" s="120"/>
      <c r="X60" s="119"/>
      <c r="Y60" s="119"/>
      <c r="Z60" s="123">
        <f t="shared" si="12"/>
        <v>0</v>
      </c>
      <c r="AA60" s="119"/>
      <c r="AB60" s="119"/>
      <c r="AC60" s="119"/>
      <c r="AD60" s="119"/>
      <c r="AE60" s="119"/>
      <c r="AF60" s="119"/>
      <c r="AG60" s="119"/>
      <c r="AH60" s="123">
        <f t="shared" si="13"/>
        <v>0</v>
      </c>
      <c r="AI60" s="119"/>
      <c r="AJ60" s="119"/>
      <c r="AK60" s="119"/>
      <c r="AL60" s="119"/>
      <c r="AM60" s="119"/>
      <c r="AN60" s="119"/>
      <c r="AO60" s="119"/>
      <c r="AP60" s="123">
        <f t="shared" si="14"/>
        <v>0</v>
      </c>
      <c r="AQ60" s="119"/>
      <c r="AR60" s="119"/>
      <c r="AS60" s="119"/>
      <c r="AT60" s="119"/>
      <c r="AU60" s="119"/>
      <c r="AV60" s="119"/>
      <c r="AW60" s="119"/>
      <c r="AX60" s="123">
        <f t="shared" si="15"/>
        <v>0</v>
      </c>
      <c r="AY60" s="119"/>
      <c r="AZ60" s="119"/>
      <c r="BA60" s="119"/>
      <c r="BB60" s="119"/>
      <c r="BC60" s="119"/>
      <c r="BD60" s="119"/>
      <c r="BE60" s="119"/>
      <c r="BF60" s="123">
        <f t="shared" si="16"/>
        <v>0</v>
      </c>
      <c r="BG60" s="119"/>
      <c r="BH60" s="119"/>
      <c r="BI60" s="119"/>
      <c r="BJ60" s="119"/>
      <c r="BK60" s="119"/>
      <c r="BL60" s="120"/>
      <c r="BM60" s="120"/>
      <c r="BN60" s="120"/>
    </row>
    <row r="61" spans="1:66" s="125" customFormat="1" x14ac:dyDescent="0.25">
      <c r="A61" s="115"/>
      <c r="B61" s="167" t="s">
        <v>155</v>
      </c>
      <c r="C61" s="167" t="s">
        <v>156</v>
      </c>
      <c r="D61" s="116" t="s">
        <v>157</v>
      </c>
      <c r="E61" s="115"/>
      <c r="F61" s="115"/>
      <c r="G61" s="115"/>
      <c r="H61" s="115"/>
      <c r="I61" s="117"/>
      <c r="J61" s="118"/>
      <c r="K61" s="118"/>
      <c r="L61" s="118"/>
      <c r="M61" s="120"/>
      <c r="N61" s="120"/>
      <c r="O61" s="120"/>
      <c r="P61" s="120"/>
      <c r="Q61" s="119">
        <f t="shared" si="11"/>
        <v>0</v>
      </c>
      <c r="R61" s="120"/>
      <c r="S61" s="119"/>
      <c r="T61" s="119"/>
      <c r="U61" s="119"/>
      <c r="V61" s="122"/>
      <c r="W61" s="120"/>
      <c r="X61" s="119"/>
      <c r="Y61" s="119"/>
      <c r="Z61" s="123">
        <f t="shared" si="12"/>
        <v>0</v>
      </c>
      <c r="AA61" s="119"/>
      <c r="AB61" s="119"/>
      <c r="AC61" s="119"/>
      <c r="AD61" s="119"/>
      <c r="AE61" s="119"/>
      <c r="AF61" s="119"/>
      <c r="AG61" s="119"/>
      <c r="AH61" s="123">
        <f t="shared" si="13"/>
        <v>0</v>
      </c>
      <c r="AI61" s="119"/>
      <c r="AJ61" s="119"/>
      <c r="AK61" s="119"/>
      <c r="AL61" s="119"/>
      <c r="AM61" s="119"/>
      <c r="AN61" s="119"/>
      <c r="AO61" s="119"/>
      <c r="AP61" s="123">
        <f t="shared" si="14"/>
        <v>0</v>
      </c>
      <c r="AQ61" s="119"/>
      <c r="AR61" s="119"/>
      <c r="AS61" s="119"/>
      <c r="AT61" s="119"/>
      <c r="AU61" s="119"/>
      <c r="AV61" s="119"/>
      <c r="AW61" s="119"/>
      <c r="AX61" s="123">
        <f t="shared" si="15"/>
        <v>0</v>
      </c>
      <c r="AY61" s="119"/>
      <c r="AZ61" s="119"/>
      <c r="BA61" s="119"/>
      <c r="BB61" s="119"/>
      <c r="BC61" s="119"/>
      <c r="BD61" s="119"/>
      <c r="BE61" s="119"/>
      <c r="BF61" s="123">
        <f t="shared" si="16"/>
        <v>0</v>
      </c>
      <c r="BG61" s="119"/>
      <c r="BH61" s="119"/>
      <c r="BI61" s="119"/>
      <c r="BJ61" s="119"/>
      <c r="BK61" s="119"/>
      <c r="BL61" s="120"/>
      <c r="BM61" s="120"/>
      <c r="BN61" s="120"/>
    </row>
    <row r="62" spans="1:66" s="125" customFormat="1" x14ac:dyDescent="0.25">
      <c r="A62" s="115"/>
      <c r="B62" s="167" t="s">
        <v>155</v>
      </c>
      <c r="C62" s="167" t="s">
        <v>156</v>
      </c>
      <c r="D62" s="116" t="s">
        <v>157</v>
      </c>
      <c r="E62" s="115"/>
      <c r="F62" s="115"/>
      <c r="G62" s="115"/>
      <c r="H62" s="115"/>
      <c r="I62" s="117"/>
      <c r="J62" s="118"/>
      <c r="K62" s="118"/>
      <c r="L62" s="120"/>
      <c r="M62" s="120"/>
      <c r="N62" s="120"/>
      <c r="O62" s="120"/>
      <c r="P62" s="120"/>
      <c r="Q62" s="119">
        <f t="shared" si="11"/>
        <v>0</v>
      </c>
      <c r="R62" s="120"/>
      <c r="S62" s="119"/>
      <c r="T62" s="119"/>
      <c r="U62" s="119"/>
      <c r="V62" s="122"/>
      <c r="W62" s="120"/>
      <c r="X62" s="119"/>
      <c r="Y62" s="119"/>
      <c r="Z62" s="123">
        <f t="shared" si="12"/>
        <v>0</v>
      </c>
      <c r="AA62" s="119"/>
      <c r="AB62" s="119"/>
      <c r="AC62" s="119"/>
      <c r="AD62" s="119"/>
      <c r="AE62" s="119"/>
      <c r="AF62" s="119"/>
      <c r="AG62" s="119"/>
      <c r="AH62" s="123">
        <f t="shared" si="13"/>
        <v>0</v>
      </c>
      <c r="AI62" s="119"/>
      <c r="AJ62" s="119"/>
      <c r="AK62" s="119"/>
      <c r="AL62" s="119"/>
      <c r="AM62" s="119"/>
      <c r="AN62" s="119"/>
      <c r="AO62" s="119"/>
      <c r="AP62" s="123">
        <f t="shared" si="14"/>
        <v>0</v>
      </c>
      <c r="AQ62" s="119"/>
      <c r="AR62" s="119"/>
      <c r="AS62" s="119"/>
      <c r="AT62" s="119"/>
      <c r="AU62" s="119"/>
      <c r="AV62" s="119"/>
      <c r="AW62" s="119"/>
      <c r="AX62" s="123">
        <f t="shared" si="15"/>
        <v>0</v>
      </c>
      <c r="AY62" s="119"/>
      <c r="AZ62" s="119"/>
      <c r="BA62" s="119"/>
      <c r="BB62" s="119"/>
      <c r="BC62" s="119"/>
      <c r="BD62" s="119"/>
      <c r="BE62" s="119"/>
      <c r="BF62" s="123">
        <f t="shared" si="16"/>
        <v>0</v>
      </c>
      <c r="BG62" s="119"/>
      <c r="BH62" s="119"/>
      <c r="BI62" s="119"/>
      <c r="BJ62" s="119"/>
      <c r="BK62" s="119"/>
      <c r="BL62" s="120"/>
      <c r="BM62" s="120"/>
      <c r="BN62" s="120"/>
    </row>
    <row r="63" spans="1:66" s="125" customFormat="1" x14ac:dyDescent="0.25">
      <c r="A63" s="115"/>
      <c r="B63" s="167" t="s">
        <v>155</v>
      </c>
      <c r="C63" s="167" t="s">
        <v>156</v>
      </c>
      <c r="D63" s="116" t="s">
        <v>157</v>
      </c>
      <c r="E63" s="115"/>
      <c r="F63" s="115"/>
      <c r="G63" s="115"/>
      <c r="H63" s="115"/>
      <c r="I63" s="117"/>
      <c r="J63" s="118"/>
      <c r="K63" s="120"/>
      <c r="L63" s="120"/>
      <c r="M63" s="120"/>
      <c r="N63" s="120"/>
      <c r="O63" s="120"/>
      <c r="P63" s="120"/>
      <c r="Q63" s="119">
        <f>IF(P63="Yes",O63*1,I63*3.56+O63)</f>
        <v>0</v>
      </c>
      <c r="R63" s="120"/>
      <c r="S63" s="119"/>
      <c r="T63" s="119"/>
      <c r="U63" s="119"/>
      <c r="V63" s="122"/>
      <c r="W63" s="120"/>
      <c r="X63" s="119"/>
      <c r="Y63" s="119"/>
      <c r="Z63" s="123">
        <f t="shared" si="12"/>
        <v>0</v>
      </c>
      <c r="AA63" s="119"/>
      <c r="AB63" s="119"/>
      <c r="AC63" s="119"/>
      <c r="AD63" s="119"/>
      <c r="AE63" s="119"/>
      <c r="AF63" s="119"/>
      <c r="AG63" s="119"/>
      <c r="AH63" s="123">
        <f t="shared" si="13"/>
        <v>0</v>
      </c>
      <c r="AI63" s="119"/>
      <c r="AJ63" s="119"/>
      <c r="AK63" s="119"/>
      <c r="AL63" s="119"/>
      <c r="AM63" s="119"/>
      <c r="AN63" s="119"/>
      <c r="AO63" s="119"/>
      <c r="AP63" s="123">
        <f t="shared" si="14"/>
        <v>0</v>
      </c>
      <c r="AQ63" s="119"/>
      <c r="AR63" s="119"/>
      <c r="AS63" s="119"/>
      <c r="AT63" s="119"/>
      <c r="AU63" s="119"/>
      <c r="AV63" s="119"/>
      <c r="AW63" s="119"/>
      <c r="AX63" s="123">
        <f t="shared" si="15"/>
        <v>0</v>
      </c>
      <c r="AY63" s="119"/>
      <c r="AZ63" s="119"/>
      <c r="BA63" s="119"/>
      <c r="BB63" s="119"/>
      <c r="BC63" s="119"/>
      <c r="BD63" s="119"/>
      <c r="BE63" s="119"/>
      <c r="BF63" s="123">
        <f t="shared" si="16"/>
        <v>0</v>
      </c>
      <c r="BG63" s="119"/>
      <c r="BH63" s="119"/>
      <c r="BI63" s="119"/>
      <c r="BJ63" s="119"/>
      <c r="BK63" s="119"/>
      <c r="BL63" s="120"/>
      <c r="BM63" s="120"/>
      <c r="BN63" s="120"/>
    </row>
    <row r="64" spans="1:66" s="125" customFormat="1" x14ac:dyDescent="0.25">
      <c r="A64" s="126"/>
      <c r="B64" s="126"/>
      <c r="C64" s="126"/>
      <c r="D64" s="127"/>
      <c r="E64" s="126"/>
      <c r="F64" s="126"/>
      <c r="G64" s="126"/>
      <c r="H64" s="126"/>
      <c r="I64" s="138">
        <f>SUM(I50:I63)</f>
        <v>0</v>
      </c>
      <c r="J64" s="139"/>
      <c r="K64" s="162"/>
      <c r="L64" s="162"/>
      <c r="M64" s="162"/>
      <c r="N64" s="162"/>
      <c r="O64" s="140">
        <f>SUM(O50:O63)</f>
        <v>0</v>
      </c>
      <c r="P64" s="140"/>
      <c r="Q64" s="140">
        <f>SUM(Q50:Q63)</f>
        <v>0</v>
      </c>
      <c r="S64" s="128">
        <f t="shared" ref="S64:U64" si="17">SUM(S50:S63)</f>
        <v>0</v>
      </c>
      <c r="T64" s="128">
        <f t="shared" si="17"/>
        <v>0</v>
      </c>
      <c r="U64" s="128">
        <f t="shared" si="17"/>
        <v>0</v>
      </c>
      <c r="V64" s="128"/>
      <c r="W64" s="128"/>
      <c r="X64" s="128">
        <f>SUM(X50:X63)</f>
        <v>0</v>
      </c>
      <c r="Y64" s="128">
        <f t="shared" ref="Y64:AQ64" si="18">SUM(Y50:Y63)</f>
        <v>0</v>
      </c>
      <c r="Z64" s="128">
        <f t="shared" si="18"/>
        <v>0</v>
      </c>
      <c r="AA64" s="128">
        <f t="shared" si="18"/>
        <v>0</v>
      </c>
      <c r="AB64" s="128">
        <f t="shared" si="18"/>
        <v>0</v>
      </c>
      <c r="AC64" s="128">
        <f t="shared" si="18"/>
        <v>0</v>
      </c>
      <c r="AD64" s="128">
        <f t="shared" si="18"/>
        <v>0</v>
      </c>
      <c r="AE64" s="128">
        <f t="shared" si="18"/>
        <v>0</v>
      </c>
      <c r="AF64" s="128">
        <f t="shared" si="18"/>
        <v>0</v>
      </c>
      <c r="AG64" s="128">
        <f t="shared" si="18"/>
        <v>0</v>
      </c>
      <c r="AH64" s="128">
        <f t="shared" si="18"/>
        <v>0</v>
      </c>
      <c r="AI64" s="128">
        <f t="shared" si="18"/>
        <v>0</v>
      </c>
      <c r="AJ64" s="128">
        <f t="shared" si="18"/>
        <v>0</v>
      </c>
      <c r="AK64" s="128">
        <f t="shared" si="18"/>
        <v>0</v>
      </c>
      <c r="AL64" s="128">
        <f t="shared" si="18"/>
        <v>0</v>
      </c>
      <c r="AM64" s="128">
        <f t="shared" si="18"/>
        <v>0</v>
      </c>
      <c r="AN64" s="128">
        <f t="shared" si="18"/>
        <v>0</v>
      </c>
      <c r="AO64" s="128">
        <f t="shared" si="18"/>
        <v>0</v>
      </c>
      <c r="AP64" s="128">
        <f t="shared" si="18"/>
        <v>0</v>
      </c>
      <c r="AQ64" s="128">
        <f t="shared" si="18"/>
        <v>0</v>
      </c>
      <c r="AR64" s="128">
        <f t="shared" ref="AR64" si="19">SUM(AR50:AR63)</f>
        <v>0</v>
      </c>
      <c r="AS64" s="128">
        <f t="shared" ref="AS64" si="20">SUM(AS50:AS63)</f>
        <v>0</v>
      </c>
      <c r="AT64" s="128">
        <f t="shared" ref="AT64" si="21">SUM(AT50:AT63)</f>
        <v>0</v>
      </c>
      <c r="AU64" s="128">
        <f t="shared" ref="AU64" si="22">SUM(AU50:AU63)</f>
        <v>0</v>
      </c>
      <c r="AV64" s="128">
        <f t="shared" ref="AV64" si="23">SUM(AV50:AV63)</f>
        <v>0</v>
      </c>
      <c r="AW64" s="128">
        <f t="shared" ref="AW64" si="24">SUM(AW50:AW63)</f>
        <v>0</v>
      </c>
      <c r="AX64" s="128">
        <f t="shared" ref="AX64" si="25">SUM(AX50:AX63)</f>
        <v>0</v>
      </c>
      <c r="AY64" s="128">
        <f t="shared" ref="AY64" si="26">SUM(AY50:AY63)</f>
        <v>0</v>
      </c>
      <c r="AZ64" s="128">
        <f t="shared" ref="AZ64" si="27">SUM(AZ50:AZ63)</f>
        <v>0</v>
      </c>
      <c r="BA64" s="128">
        <f t="shared" ref="BA64" si="28">SUM(BA50:BA63)</f>
        <v>0</v>
      </c>
      <c r="BB64" s="128">
        <f t="shared" ref="BB64" si="29">SUM(BB50:BB63)</f>
        <v>0</v>
      </c>
      <c r="BC64" s="128">
        <f t="shared" ref="BC64" si="30">SUM(BC50:BC63)</f>
        <v>0</v>
      </c>
      <c r="BD64" s="128">
        <f t="shared" ref="BD64" si="31">SUM(BD50:BD63)</f>
        <v>0</v>
      </c>
      <c r="BE64" s="128">
        <f t="shared" ref="BE64" si="32">SUM(BE50:BE63)</f>
        <v>0</v>
      </c>
      <c r="BF64" s="128">
        <f t="shared" ref="BF64" si="33">SUM(BF50:BF63)</f>
        <v>0</v>
      </c>
      <c r="BG64" s="128">
        <f t="shared" ref="BG64" si="34">SUM(BG50:BG63)</f>
        <v>0</v>
      </c>
      <c r="BH64" s="128">
        <f t="shared" ref="BH64" si="35">SUM(BH50:BH63)</f>
        <v>0</v>
      </c>
      <c r="BI64" s="128">
        <f t="shared" ref="BI64:BJ64" si="36">SUM(BI50:BI63)</f>
        <v>0</v>
      </c>
      <c r="BJ64" s="128">
        <f t="shared" si="36"/>
        <v>0</v>
      </c>
      <c r="BK64" s="128">
        <f t="shared" ref="BK64" si="37">SUM(BK50:BK63)</f>
        <v>0</v>
      </c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7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7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7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7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7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7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7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7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7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7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7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7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7"/>
      <c r="E1829" s="129"/>
      <c r="F1829" s="129"/>
      <c r="G1829" s="129"/>
      <c r="H1829" s="129"/>
      <c r="I1829" s="130"/>
      <c r="J1829" s="131"/>
    </row>
    <row r="1830" spans="1:10" x14ac:dyDescent="0.25">
      <c r="A1830" s="129"/>
      <c r="B1830" s="129"/>
      <c r="C1830" s="129"/>
      <c r="D1830" s="127"/>
      <c r="E1830" s="129"/>
      <c r="F1830" s="129"/>
      <c r="G1830" s="129"/>
      <c r="H1830" s="129"/>
      <c r="I1830" s="130"/>
      <c r="J1830" s="131"/>
    </row>
    <row r="1831" spans="1:10" x14ac:dyDescent="0.25">
      <c r="A1831" s="129"/>
      <c r="B1831" s="129"/>
      <c r="C1831" s="129"/>
      <c r="D1831" s="127"/>
      <c r="E1831" s="129"/>
      <c r="F1831" s="129"/>
      <c r="G1831" s="129"/>
      <c r="H1831" s="129"/>
      <c r="I1831" s="130"/>
      <c r="J1831" s="131"/>
    </row>
    <row r="1832" spans="1:10" x14ac:dyDescent="0.25">
      <c r="A1832" s="129"/>
      <c r="B1832" s="129"/>
      <c r="C1832" s="129"/>
      <c r="D1832" s="127"/>
      <c r="E1832" s="129"/>
      <c r="F1832" s="129"/>
      <c r="G1832" s="129"/>
      <c r="H1832" s="129"/>
      <c r="I1832" s="130"/>
      <c r="J1832" s="131"/>
    </row>
    <row r="1833" spans="1:10" x14ac:dyDescent="0.25">
      <c r="A1833" s="129"/>
      <c r="B1833" s="129"/>
      <c r="C1833" s="129"/>
      <c r="D1833" s="127"/>
      <c r="E1833" s="129"/>
      <c r="F1833" s="129"/>
      <c r="G1833" s="129"/>
      <c r="H1833" s="129"/>
      <c r="I1833" s="130"/>
      <c r="J1833" s="131"/>
    </row>
    <row r="1834" spans="1:10" x14ac:dyDescent="0.25">
      <c r="A1834" s="129"/>
      <c r="B1834" s="129"/>
      <c r="C1834" s="129"/>
      <c r="D1834" s="127"/>
      <c r="E1834" s="129"/>
      <c r="F1834" s="129"/>
      <c r="G1834" s="129"/>
      <c r="H1834" s="129"/>
      <c r="I1834" s="130"/>
      <c r="J1834" s="131"/>
    </row>
    <row r="1835" spans="1:10" x14ac:dyDescent="0.25">
      <c r="A1835" s="129"/>
      <c r="B1835" s="129"/>
      <c r="C1835" s="129"/>
      <c r="D1835" s="127"/>
      <c r="E1835" s="129"/>
      <c r="F1835" s="129"/>
      <c r="G1835" s="129"/>
      <c r="H1835" s="129"/>
      <c r="I1835" s="130"/>
      <c r="J1835" s="131"/>
    </row>
    <row r="1836" spans="1:10" x14ac:dyDescent="0.25">
      <c r="A1836" s="129"/>
      <c r="B1836" s="129"/>
      <c r="C1836" s="129"/>
      <c r="D1836" s="127"/>
      <c r="E1836" s="129"/>
      <c r="F1836" s="129"/>
      <c r="G1836" s="129"/>
      <c r="H1836" s="129"/>
      <c r="I1836" s="130"/>
      <c r="J1836" s="131"/>
    </row>
    <row r="1837" spans="1:10" x14ac:dyDescent="0.25">
      <c r="A1837" s="129"/>
      <c r="B1837" s="129"/>
      <c r="C1837" s="129"/>
      <c r="D1837" s="127"/>
      <c r="E1837" s="129"/>
      <c r="F1837" s="129"/>
      <c r="G1837" s="129"/>
      <c r="H1837" s="129"/>
      <c r="I1837" s="130"/>
      <c r="J1837" s="131"/>
    </row>
    <row r="1838" spans="1:10" x14ac:dyDescent="0.25">
      <c r="A1838" s="129"/>
      <c r="B1838" s="129"/>
      <c r="C1838" s="129"/>
      <c r="D1838" s="127"/>
      <c r="E1838" s="129"/>
      <c r="F1838" s="129"/>
      <c r="G1838" s="129"/>
      <c r="H1838" s="129"/>
      <c r="I1838" s="130"/>
      <c r="J1838" s="131"/>
    </row>
    <row r="1839" spans="1:10" x14ac:dyDescent="0.25">
      <c r="A1839" s="129"/>
      <c r="B1839" s="129"/>
      <c r="C1839" s="129"/>
      <c r="D1839" s="127"/>
      <c r="E1839" s="129"/>
      <c r="F1839" s="129"/>
      <c r="G1839" s="129"/>
      <c r="H1839" s="129"/>
      <c r="I1839" s="130"/>
      <c r="J1839" s="131"/>
    </row>
    <row r="1840" spans="1:10" x14ac:dyDescent="0.25">
      <c r="A1840" s="129"/>
      <c r="B1840" s="129"/>
      <c r="C1840" s="129"/>
      <c r="D1840" s="127"/>
      <c r="E1840" s="129"/>
      <c r="F1840" s="129"/>
      <c r="G1840" s="129"/>
      <c r="H1840" s="129"/>
      <c r="I1840" s="130"/>
      <c r="J1840" s="131"/>
    </row>
    <row r="1841" spans="1:10" x14ac:dyDescent="0.25">
      <c r="A1841" s="129"/>
      <c r="B1841" s="129"/>
      <c r="C1841" s="129"/>
      <c r="D1841" s="127"/>
      <c r="E1841" s="129"/>
      <c r="F1841" s="129"/>
      <c r="G1841" s="129"/>
      <c r="H1841" s="129"/>
      <c r="I1841" s="130"/>
      <c r="J1841" s="131"/>
    </row>
    <row r="1842" spans="1:10" x14ac:dyDescent="0.25">
      <c r="A1842" s="129"/>
      <c r="B1842" s="129"/>
      <c r="C1842" s="129"/>
      <c r="D1842" s="127"/>
      <c r="E1842" s="129"/>
      <c r="F1842" s="129"/>
      <c r="G1842" s="129"/>
      <c r="H1842" s="129"/>
      <c r="I1842" s="130"/>
      <c r="J1842" s="131"/>
    </row>
    <row r="1843" spans="1:10" x14ac:dyDescent="0.25">
      <c r="A1843" s="129"/>
      <c r="B1843" s="129"/>
      <c r="C1843" s="129"/>
      <c r="D1843" s="127"/>
      <c r="E1843" s="129"/>
      <c r="F1843" s="129"/>
      <c r="G1843" s="129"/>
      <c r="H1843" s="129"/>
      <c r="I1843" s="130"/>
      <c r="J1843" s="131"/>
    </row>
    <row r="1844" spans="1:10" x14ac:dyDescent="0.25">
      <c r="A1844" s="129"/>
      <c r="B1844" s="129"/>
      <c r="C1844" s="129"/>
      <c r="D1844" s="127"/>
      <c r="E1844" s="129"/>
      <c r="F1844" s="129"/>
      <c r="G1844" s="129"/>
      <c r="H1844" s="129"/>
      <c r="I1844" s="130"/>
      <c r="J1844" s="131"/>
    </row>
    <row r="1845" spans="1:10" x14ac:dyDescent="0.25">
      <c r="A1845" s="129"/>
      <c r="B1845" s="129"/>
      <c r="C1845" s="129"/>
      <c r="D1845" s="127"/>
      <c r="E1845" s="129"/>
      <c r="F1845" s="129"/>
      <c r="G1845" s="129"/>
      <c r="H1845" s="129"/>
      <c r="I1845" s="130"/>
      <c r="J1845" s="131"/>
    </row>
    <row r="1846" spans="1:10" x14ac:dyDescent="0.25">
      <c r="A1846" s="129"/>
      <c r="B1846" s="129"/>
      <c r="C1846" s="129"/>
      <c r="D1846" s="127"/>
      <c r="E1846" s="129"/>
      <c r="F1846" s="129"/>
      <c r="G1846" s="129"/>
      <c r="H1846" s="129"/>
      <c r="I1846" s="130"/>
      <c r="J1846" s="131"/>
    </row>
    <row r="1847" spans="1:10" x14ac:dyDescent="0.25">
      <c r="A1847" s="129"/>
      <c r="B1847" s="129"/>
      <c r="C1847" s="129"/>
      <c r="D1847" s="127"/>
      <c r="E1847" s="129"/>
      <c r="F1847" s="129"/>
      <c r="G1847" s="129"/>
      <c r="H1847" s="129"/>
      <c r="I1847" s="130"/>
      <c r="J1847" s="131"/>
    </row>
    <row r="1848" spans="1:10" x14ac:dyDescent="0.25">
      <c r="A1848" s="129"/>
      <c r="B1848" s="129"/>
      <c r="C1848" s="129"/>
      <c r="D1848" s="127"/>
      <c r="E1848" s="129"/>
      <c r="F1848" s="129"/>
      <c r="G1848" s="129"/>
      <c r="H1848" s="129"/>
      <c r="I1848" s="130"/>
      <c r="J1848" s="131"/>
    </row>
    <row r="1849" spans="1:10" x14ac:dyDescent="0.25">
      <c r="A1849" s="129"/>
      <c r="B1849" s="129"/>
      <c r="C1849" s="129"/>
      <c r="D1849" s="127"/>
      <c r="E1849" s="129"/>
      <c r="F1849" s="129"/>
      <c r="G1849" s="129"/>
      <c r="H1849" s="129"/>
      <c r="I1849" s="130"/>
      <c r="J1849" s="131"/>
    </row>
    <row r="1850" spans="1:10" x14ac:dyDescent="0.25">
      <c r="A1850" s="129"/>
      <c r="B1850" s="129"/>
      <c r="C1850" s="129"/>
      <c r="D1850" s="127"/>
      <c r="E1850" s="129"/>
      <c r="F1850" s="129"/>
      <c r="G1850" s="129"/>
      <c r="H1850" s="129"/>
      <c r="I1850" s="130"/>
      <c r="J1850" s="131"/>
    </row>
    <row r="1851" spans="1:10" x14ac:dyDescent="0.25">
      <c r="A1851" s="129"/>
      <c r="B1851" s="129"/>
      <c r="C1851" s="129"/>
      <c r="D1851" s="127"/>
      <c r="E1851" s="129"/>
      <c r="F1851" s="129"/>
      <c r="G1851" s="129"/>
      <c r="H1851" s="129"/>
      <c r="I1851" s="130"/>
      <c r="J1851" s="131"/>
    </row>
    <row r="1852" spans="1:10" x14ac:dyDescent="0.25">
      <c r="A1852" s="129"/>
      <c r="B1852" s="129"/>
      <c r="C1852" s="129"/>
      <c r="D1852" s="127"/>
      <c r="E1852" s="129"/>
      <c r="F1852" s="129"/>
      <c r="G1852" s="129"/>
      <c r="H1852" s="129"/>
      <c r="I1852" s="130"/>
      <c r="J1852" s="131"/>
    </row>
    <row r="1853" spans="1:10" x14ac:dyDescent="0.25">
      <c r="A1853" s="129"/>
      <c r="B1853" s="129"/>
      <c r="C1853" s="129"/>
      <c r="D1853" s="127"/>
      <c r="E1853" s="129"/>
      <c r="F1853" s="129"/>
      <c r="G1853" s="129"/>
      <c r="H1853" s="129"/>
      <c r="I1853" s="130"/>
      <c r="J1853" s="131"/>
    </row>
    <row r="1854" spans="1:10" x14ac:dyDescent="0.25">
      <c r="A1854" s="129"/>
      <c r="B1854" s="129"/>
      <c r="C1854" s="129"/>
      <c r="D1854" s="127"/>
      <c r="E1854" s="129"/>
      <c r="F1854" s="129"/>
      <c r="G1854" s="129"/>
      <c r="H1854" s="129"/>
      <c r="I1854" s="130"/>
      <c r="J1854" s="131"/>
    </row>
    <row r="1855" spans="1:10" x14ac:dyDescent="0.25">
      <c r="A1855" s="129"/>
      <c r="B1855" s="129"/>
      <c r="C1855" s="129"/>
      <c r="D1855" s="127"/>
      <c r="E1855" s="129"/>
      <c r="F1855" s="129"/>
      <c r="G1855" s="129"/>
      <c r="H1855" s="129"/>
      <c r="I1855" s="130"/>
      <c r="J1855" s="131"/>
    </row>
    <row r="1856" spans="1:10" x14ac:dyDescent="0.25">
      <c r="A1856" s="129"/>
      <c r="B1856" s="129"/>
      <c r="C1856" s="129"/>
      <c r="D1856" s="127"/>
      <c r="E1856" s="129"/>
      <c r="F1856" s="129"/>
      <c r="G1856" s="129"/>
      <c r="H1856" s="129"/>
      <c r="I1856" s="130"/>
      <c r="J1856" s="131"/>
    </row>
    <row r="1857" spans="1:10" x14ac:dyDescent="0.25">
      <c r="A1857" s="129"/>
      <c r="B1857" s="129"/>
      <c r="C1857" s="129"/>
      <c r="D1857" s="127"/>
      <c r="E1857" s="129"/>
      <c r="F1857" s="129"/>
      <c r="G1857" s="129"/>
      <c r="H1857" s="129"/>
      <c r="I1857" s="130"/>
      <c r="J1857" s="131"/>
    </row>
    <row r="1858" spans="1:10" x14ac:dyDescent="0.25">
      <c r="A1858" s="129"/>
      <c r="B1858" s="129"/>
      <c r="C1858" s="129"/>
      <c r="D1858" s="127"/>
      <c r="E1858" s="129"/>
      <c r="F1858" s="129"/>
      <c r="G1858" s="129"/>
      <c r="H1858" s="129"/>
      <c r="I1858" s="130"/>
      <c r="J1858" s="131"/>
    </row>
    <row r="1859" spans="1:10" x14ac:dyDescent="0.25">
      <c r="A1859" s="129"/>
      <c r="B1859" s="129"/>
      <c r="C1859" s="129"/>
      <c r="D1859" s="127"/>
      <c r="E1859" s="129"/>
      <c r="F1859" s="129"/>
      <c r="G1859" s="129"/>
      <c r="H1859" s="129"/>
      <c r="I1859" s="130"/>
      <c r="J1859" s="131"/>
    </row>
    <row r="1860" spans="1:10" x14ac:dyDescent="0.25">
      <c r="A1860" s="129"/>
      <c r="B1860" s="129"/>
      <c r="C1860" s="129"/>
      <c r="D1860" s="127"/>
      <c r="E1860" s="129"/>
      <c r="F1860" s="129"/>
      <c r="G1860" s="129"/>
      <c r="H1860" s="129"/>
      <c r="I1860" s="130"/>
      <c r="J1860" s="131"/>
    </row>
    <row r="1861" spans="1:10" x14ac:dyDescent="0.25">
      <c r="A1861" s="129"/>
      <c r="B1861" s="129"/>
      <c r="C1861" s="129"/>
      <c r="D1861" s="127"/>
      <c r="E1861" s="129"/>
      <c r="F1861" s="129"/>
      <c r="G1861" s="129"/>
      <c r="H1861" s="129"/>
      <c r="I1861" s="130"/>
      <c r="J1861" s="131"/>
    </row>
    <row r="1862" spans="1:10" x14ac:dyDescent="0.25">
      <c r="A1862" s="129"/>
      <c r="B1862" s="129"/>
      <c r="C1862" s="129"/>
      <c r="D1862" s="127"/>
      <c r="E1862" s="129"/>
      <c r="F1862" s="129"/>
      <c r="G1862" s="129"/>
      <c r="H1862" s="129"/>
      <c r="I1862" s="130"/>
      <c r="J1862" s="131"/>
    </row>
    <row r="1863" spans="1:10" x14ac:dyDescent="0.25">
      <c r="A1863" s="129"/>
      <c r="B1863" s="129"/>
      <c r="C1863" s="129"/>
      <c r="D1863" s="127"/>
      <c r="E1863" s="129"/>
      <c r="F1863" s="129"/>
      <c r="G1863" s="129"/>
      <c r="H1863" s="129"/>
      <c r="I1863" s="130"/>
      <c r="J1863" s="131"/>
    </row>
  </sheetData>
  <sheetProtection algorithmName="SHA-512" hashValue="k2lS1cP80NLwWJ49/kxMzVXYJ7X7LkZlX5gzeL4aXWnzMraoHC4+2nkiH9pEJ9lbx9jCVNR80GgHhFcd3JVeog==" saltValue="7k4VsyYklLI8nUxVF7X/z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47:P47"/>
    <mergeCell ref="S47:U47"/>
    <mergeCell ref="V47:W47"/>
    <mergeCell ref="X47:Z47"/>
    <mergeCell ref="AB47:AD47"/>
    <mergeCell ref="AF47:AH47"/>
    <mergeCell ref="AJ47:AL47"/>
    <mergeCell ref="AN47:AP47"/>
    <mergeCell ref="AR47:AT47"/>
    <mergeCell ref="AV47:AX47"/>
    <mergeCell ref="AZ47:BB47"/>
    <mergeCell ref="BD47:BF47"/>
    <mergeCell ref="BH47:BJ47"/>
    <mergeCell ref="BL47:BN47"/>
    <mergeCell ref="AV5:AX5"/>
    <mergeCell ref="A48:A49"/>
    <mergeCell ref="B48:B49"/>
    <mergeCell ref="C48:C49"/>
    <mergeCell ref="D48:D49"/>
    <mergeCell ref="E48:E49"/>
    <mergeCell ref="N48:N49"/>
    <mergeCell ref="O48:O49"/>
    <mergeCell ref="F48:F49"/>
    <mergeCell ref="G48:G49"/>
    <mergeCell ref="H48:H49"/>
    <mergeCell ref="I48:I49"/>
    <mergeCell ref="J48:J49"/>
    <mergeCell ref="AF48:AM48"/>
    <mergeCell ref="AN48:AU48"/>
    <mergeCell ref="AV48:BC48"/>
    <mergeCell ref="BD48:BK48"/>
    <mergeCell ref="A46:Q46"/>
    <mergeCell ref="S46:AI46"/>
    <mergeCell ref="AJ46:AY46"/>
    <mergeCell ref="AZ46:BN46"/>
    <mergeCell ref="P48:P49"/>
    <mergeCell ref="Q48:Q49"/>
    <mergeCell ref="S48:U48"/>
    <mergeCell ref="V48:W48"/>
    <mergeCell ref="X48:AE48"/>
    <mergeCell ref="K48:K49"/>
    <mergeCell ref="L48:L49"/>
    <mergeCell ref="M48:M49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V8:V42 V50:V63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6"/>
  <sheetViews>
    <sheetView showGridLines="0" topLeftCell="B1" zoomScale="90" zoomScaleNormal="90" workbookViewId="0">
      <pane ySplit="7" topLeftCell="A8" activePane="bottomLeft" state="frozen"/>
      <selection sqref="A1:XFD1048576"/>
      <selection pane="bottomLeft" sqref="A1:Q13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25.14062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2.5703125" style="103" customWidth="1"/>
    <col min="27" max="28" width="10" style="103" customWidth="1"/>
    <col min="29" max="29" width="9.42578125" style="103" customWidth="1"/>
    <col min="30" max="30" width="10" style="103" customWidth="1"/>
    <col min="31" max="33" width="12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2.5703125" style="103" customWidth="1"/>
    <col min="41" max="43" width="9.140625" style="103"/>
    <col min="44" max="44" width="10.85546875" style="103" bestFit="1" customWidth="1"/>
    <col min="45" max="47" width="12.5703125" style="103" customWidth="1"/>
    <col min="48" max="50" width="9.140625" style="103"/>
    <col min="51" max="51" width="10.85546875" style="103" bestFit="1" customWidth="1"/>
    <col min="52" max="54" width="12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94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72" t="s">
        <v>58</v>
      </c>
      <c r="B2" s="19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73"/>
      <c r="B4" s="19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96" t="s">
        <v>59</v>
      </c>
      <c r="R5" s="105" t="s">
        <v>5</v>
      </c>
      <c r="S5" s="234"/>
      <c r="T5" s="235"/>
      <c r="U5" s="236"/>
      <c r="V5" s="234" t="s">
        <v>6</v>
      </c>
      <c r="W5" s="236"/>
      <c r="X5" s="238" t="s">
        <v>7</v>
      </c>
      <c r="Y5" s="238"/>
      <c r="Z5" s="238"/>
      <c r="AA5" s="238" t="s">
        <v>9</v>
      </c>
      <c r="AB5" s="238"/>
      <c r="AC5" s="238"/>
      <c r="AD5" s="106" t="s">
        <v>10</v>
      </c>
      <c r="AE5" s="238" t="s">
        <v>11</v>
      </c>
      <c r="AF5" s="238"/>
      <c r="AG5" s="238"/>
      <c r="AH5" s="238" t="s">
        <v>9</v>
      </c>
      <c r="AI5" s="238"/>
      <c r="AJ5" s="238"/>
      <c r="AK5" s="106" t="s">
        <v>10</v>
      </c>
      <c r="AL5" s="238" t="s">
        <v>11</v>
      </c>
      <c r="AM5" s="238"/>
      <c r="AN5" s="238"/>
      <c r="AO5" s="238" t="s">
        <v>9</v>
      </c>
      <c r="AP5" s="238"/>
      <c r="AQ5" s="238"/>
      <c r="AR5" s="106" t="s">
        <v>10</v>
      </c>
      <c r="AS5" s="238" t="s">
        <v>11</v>
      </c>
      <c r="AT5" s="238"/>
      <c r="AU5" s="238"/>
      <c r="AV5" s="238" t="s">
        <v>9</v>
      </c>
      <c r="AW5" s="238"/>
      <c r="AX5" s="238"/>
      <c r="AY5" s="106" t="s">
        <v>10</v>
      </c>
      <c r="AZ5" s="238" t="s">
        <v>11</v>
      </c>
      <c r="BA5" s="238"/>
      <c r="BB5" s="238"/>
      <c r="BC5" s="238" t="s">
        <v>9</v>
      </c>
      <c r="BD5" s="238"/>
      <c r="BE5" s="238"/>
      <c r="BF5" s="106" t="s">
        <v>10</v>
      </c>
      <c r="BG5" s="234"/>
      <c r="BH5" s="235"/>
      <c r="BI5" s="236"/>
    </row>
    <row r="6" spans="1:61" s="110" customFormat="1" x14ac:dyDescent="0.25">
      <c r="A6" s="197"/>
      <c r="B6" s="198"/>
      <c r="C6" s="176"/>
      <c r="D6" s="177"/>
      <c r="E6" s="177"/>
      <c r="F6" s="177"/>
      <c r="G6" s="177"/>
      <c r="H6" s="177"/>
      <c r="I6" s="198"/>
      <c r="J6" s="199"/>
      <c r="K6" s="198"/>
      <c r="L6" s="198"/>
      <c r="M6" s="198"/>
      <c r="N6" s="198"/>
      <c r="O6" s="198"/>
      <c r="P6" s="198"/>
      <c r="Q6" s="177"/>
      <c r="R6" s="244" t="s">
        <v>34</v>
      </c>
      <c r="S6" s="225" t="s">
        <v>28</v>
      </c>
      <c r="T6" s="226"/>
      <c r="U6" s="227"/>
      <c r="V6" s="230"/>
      <c r="W6" s="231"/>
      <c r="X6" s="225" t="s">
        <v>29</v>
      </c>
      <c r="Y6" s="226"/>
      <c r="Z6" s="226"/>
      <c r="AA6" s="226"/>
      <c r="AB6" s="226"/>
      <c r="AC6" s="226"/>
      <c r="AD6" s="227"/>
      <c r="AE6" s="225" t="s">
        <v>30</v>
      </c>
      <c r="AF6" s="226"/>
      <c r="AG6" s="226"/>
      <c r="AH6" s="226"/>
      <c r="AI6" s="226"/>
      <c r="AJ6" s="226"/>
      <c r="AK6" s="227"/>
      <c r="AL6" s="225" t="s">
        <v>31</v>
      </c>
      <c r="AM6" s="226"/>
      <c r="AN6" s="226"/>
      <c r="AO6" s="226"/>
      <c r="AP6" s="226"/>
      <c r="AQ6" s="226"/>
      <c r="AR6" s="227"/>
      <c r="AS6" s="225" t="s">
        <v>32</v>
      </c>
      <c r="AT6" s="226"/>
      <c r="AU6" s="226"/>
      <c r="AV6" s="226"/>
      <c r="AW6" s="226"/>
      <c r="AX6" s="226"/>
      <c r="AY6" s="227"/>
      <c r="AZ6" s="225" t="s">
        <v>33</v>
      </c>
      <c r="BA6" s="226"/>
      <c r="BB6" s="226"/>
      <c r="BC6" s="226"/>
      <c r="BD6" s="226"/>
      <c r="BE6" s="226"/>
      <c r="BF6" s="227"/>
      <c r="BG6" s="109"/>
      <c r="BH6" s="109"/>
      <c r="BI6" s="109"/>
    </row>
    <row r="7" spans="1:61" s="144" customFormat="1" ht="75" x14ac:dyDescent="0.25">
      <c r="A7" s="200" t="s">
        <v>12</v>
      </c>
      <c r="B7" s="180" t="s">
        <v>13</v>
      </c>
      <c r="C7" s="201" t="s">
        <v>14</v>
      </c>
      <c r="D7" s="180" t="s">
        <v>15</v>
      </c>
      <c r="E7" s="180" t="s">
        <v>16</v>
      </c>
      <c r="F7" s="180" t="s">
        <v>17</v>
      </c>
      <c r="G7" s="180" t="s">
        <v>18</v>
      </c>
      <c r="H7" s="180" t="s">
        <v>19</v>
      </c>
      <c r="I7" s="202" t="s">
        <v>20</v>
      </c>
      <c r="J7" s="203" t="s">
        <v>60</v>
      </c>
      <c r="K7" s="180" t="s">
        <v>22</v>
      </c>
      <c r="L7" s="180" t="s">
        <v>23</v>
      </c>
      <c r="M7" s="180" t="s">
        <v>24</v>
      </c>
      <c r="N7" s="180" t="s">
        <v>61</v>
      </c>
      <c r="O7" s="180" t="s">
        <v>25</v>
      </c>
      <c r="P7" s="180" t="s">
        <v>62</v>
      </c>
      <c r="Q7" s="180" t="s">
        <v>59</v>
      </c>
      <c r="R7" s="245"/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35</v>
      </c>
      <c r="AB7" s="113" t="s">
        <v>36</v>
      </c>
      <c r="AC7" s="113" t="s">
        <v>44</v>
      </c>
      <c r="AD7" s="113" t="s">
        <v>45</v>
      </c>
      <c r="AE7" s="113" t="s">
        <v>40</v>
      </c>
      <c r="AF7" s="113" t="s">
        <v>41</v>
      </c>
      <c r="AG7" s="113" t="s">
        <v>42</v>
      </c>
      <c r="AH7" s="113" t="s">
        <v>35</v>
      </c>
      <c r="AI7" s="113" t="s">
        <v>36</v>
      </c>
      <c r="AJ7" s="113" t="s">
        <v>44</v>
      </c>
      <c r="AK7" s="113" t="s">
        <v>45</v>
      </c>
      <c r="AL7" s="113" t="s">
        <v>40</v>
      </c>
      <c r="AM7" s="113" t="s">
        <v>41</v>
      </c>
      <c r="AN7" s="113" t="s">
        <v>42</v>
      </c>
      <c r="AO7" s="113" t="s">
        <v>35</v>
      </c>
      <c r="AP7" s="113" t="s">
        <v>36</v>
      </c>
      <c r="AQ7" s="113" t="s">
        <v>44</v>
      </c>
      <c r="AR7" s="113" t="s">
        <v>45</v>
      </c>
      <c r="AS7" s="113" t="s">
        <v>40</v>
      </c>
      <c r="AT7" s="113" t="s">
        <v>41</v>
      </c>
      <c r="AU7" s="113" t="s">
        <v>42</v>
      </c>
      <c r="AV7" s="113" t="s">
        <v>35</v>
      </c>
      <c r="AW7" s="113" t="s">
        <v>36</v>
      </c>
      <c r="AX7" s="113" t="s">
        <v>44</v>
      </c>
      <c r="AY7" s="113" t="s">
        <v>45</v>
      </c>
      <c r="AZ7" s="113" t="s">
        <v>40</v>
      </c>
      <c r="BA7" s="113" t="s">
        <v>41</v>
      </c>
      <c r="BB7" s="113" t="s">
        <v>42</v>
      </c>
      <c r="BC7" s="113" t="s">
        <v>35</v>
      </c>
      <c r="BD7" s="113" t="s">
        <v>36</v>
      </c>
      <c r="BE7" s="113" t="s">
        <v>44</v>
      </c>
      <c r="BF7" s="113" t="s">
        <v>45</v>
      </c>
      <c r="BG7" s="114" t="s">
        <v>46</v>
      </c>
      <c r="BH7" s="114" t="s">
        <v>47</v>
      </c>
      <c r="BI7" s="114" t="s">
        <v>48</v>
      </c>
    </row>
    <row r="8" spans="1:61" s="149" customFormat="1" x14ac:dyDescent="0.25">
      <c r="A8" s="204" t="s">
        <v>351</v>
      </c>
      <c r="B8" s="204" t="s">
        <v>155</v>
      </c>
      <c r="C8" s="204" t="s">
        <v>156</v>
      </c>
      <c r="D8" s="185" t="s">
        <v>157</v>
      </c>
      <c r="E8" s="204"/>
      <c r="F8" s="184" t="s">
        <v>352</v>
      </c>
      <c r="G8" s="205" t="s">
        <v>49</v>
      </c>
      <c r="H8" s="205" t="s">
        <v>182</v>
      </c>
      <c r="I8" s="206">
        <v>17450</v>
      </c>
      <c r="J8" s="204" t="s">
        <v>353</v>
      </c>
      <c r="K8" s="204" t="s">
        <v>354</v>
      </c>
      <c r="L8" s="207">
        <v>40664</v>
      </c>
      <c r="M8" s="207">
        <v>47664</v>
      </c>
      <c r="N8" s="204">
        <f>IF(MONTH(M8)&lt;6,YEAR(M8),YEAR(M8)+1)</f>
        <v>2031</v>
      </c>
      <c r="O8" s="208">
        <v>352743.96</v>
      </c>
      <c r="P8" s="204" t="s">
        <v>349</v>
      </c>
      <c r="Q8" s="209">
        <f>IF(P8="Yes",O8*1,I8*3.56+O8)</f>
        <v>414865.96</v>
      </c>
      <c r="R8" s="146"/>
      <c r="S8" s="147"/>
      <c r="T8" s="147"/>
      <c r="U8" s="147"/>
      <c r="V8" s="116" t="s">
        <v>123</v>
      </c>
      <c r="W8" s="116"/>
      <c r="X8" s="122"/>
      <c r="Y8" s="119"/>
      <c r="Z8" s="123">
        <f>X8+Y8</f>
        <v>0</v>
      </c>
      <c r="AA8" s="119"/>
      <c r="AB8" s="119"/>
      <c r="AC8" s="119"/>
      <c r="AD8" s="119"/>
      <c r="AE8" s="122"/>
      <c r="AF8" s="119"/>
      <c r="AG8" s="123">
        <f>AE8+AF8</f>
        <v>0</v>
      </c>
      <c r="AH8" s="119"/>
      <c r="AI8" s="119"/>
      <c r="AJ8" s="119"/>
      <c r="AK8" s="119"/>
      <c r="AL8" s="122"/>
      <c r="AM8" s="119"/>
      <c r="AN8" s="123">
        <f>AL8+AM8</f>
        <v>0</v>
      </c>
      <c r="AO8" s="119"/>
      <c r="AP8" s="119"/>
      <c r="AQ8" s="119"/>
      <c r="AR8" s="119"/>
      <c r="AS8" s="122"/>
      <c r="AT8" s="119"/>
      <c r="AU8" s="123">
        <f>AS8+AT8</f>
        <v>0</v>
      </c>
      <c r="AV8" s="119"/>
      <c r="AW8" s="119"/>
      <c r="AX8" s="119"/>
      <c r="AY8" s="119"/>
      <c r="AZ8" s="122"/>
      <c r="BA8" s="119"/>
      <c r="BB8" s="123">
        <f>AZ8+BA8</f>
        <v>0</v>
      </c>
      <c r="BC8" s="119"/>
      <c r="BD8" s="119"/>
      <c r="BE8" s="119"/>
      <c r="BF8" s="119"/>
      <c r="BG8" s="148"/>
      <c r="BH8" s="148"/>
      <c r="BI8" s="148"/>
    </row>
    <row r="9" spans="1:61" s="149" customFormat="1" x14ac:dyDescent="0.25">
      <c r="A9" s="204" t="s">
        <v>355</v>
      </c>
      <c r="B9" s="204" t="s">
        <v>155</v>
      </c>
      <c r="C9" s="204" t="s">
        <v>156</v>
      </c>
      <c r="D9" s="185" t="s">
        <v>157</v>
      </c>
      <c r="E9" s="204" t="s">
        <v>356</v>
      </c>
      <c r="F9" s="184" t="s">
        <v>357</v>
      </c>
      <c r="G9" s="205" t="s">
        <v>52</v>
      </c>
      <c r="H9" s="205" t="s">
        <v>226</v>
      </c>
      <c r="I9" s="206">
        <v>824</v>
      </c>
      <c r="J9" s="204" t="s">
        <v>222</v>
      </c>
      <c r="K9" s="204" t="s">
        <v>358</v>
      </c>
      <c r="L9" s="207">
        <v>44774</v>
      </c>
      <c r="M9" s="207">
        <v>46599</v>
      </c>
      <c r="N9" s="204">
        <f>IF(MONTH(M9)&lt;6,YEAR(M9),YEAR(M9)+1)</f>
        <v>2028</v>
      </c>
      <c r="O9" s="208">
        <v>0</v>
      </c>
      <c r="P9" s="204" t="s">
        <v>350</v>
      </c>
      <c r="Q9" s="209">
        <f>IF(P9="Yes",O9*1,I9*3.56+O9)</f>
        <v>0</v>
      </c>
      <c r="R9" s="146"/>
      <c r="S9" s="147"/>
      <c r="T9" s="147"/>
      <c r="U9" s="147"/>
      <c r="V9" s="116" t="s">
        <v>124</v>
      </c>
      <c r="W9" s="116"/>
      <c r="X9" s="122"/>
      <c r="Y9" s="119"/>
      <c r="Z9" s="123">
        <f t="shared" ref="Z9:Z12" si="0">X9+Y9</f>
        <v>0</v>
      </c>
      <c r="AA9" s="119"/>
      <c r="AB9" s="119"/>
      <c r="AC9" s="119"/>
      <c r="AD9" s="119"/>
      <c r="AE9" s="122"/>
      <c r="AF9" s="119"/>
      <c r="AG9" s="123">
        <f t="shared" ref="AG9:AG12" si="1">AE9+AF9</f>
        <v>0</v>
      </c>
      <c r="AH9" s="119"/>
      <c r="AI9" s="119"/>
      <c r="AJ9" s="119"/>
      <c r="AK9" s="119"/>
      <c r="AL9" s="122"/>
      <c r="AM9" s="119"/>
      <c r="AN9" s="123">
        <f t="shared" ref="AN9:AN12" si="2">AL9+AM9</f>
        <v>0</v>
      </c>
      <c r="AO9" s="119"/>
      <c r="AP9" s="119"/>
      <c r="AQ9" s="119"/>
      <c r="AR9" s="119"/>
      <c r="AS9" s="122"/>
      <c r="AT9" s="119"/>
      <c r="AU9" s="123">
        <f t="shared" ref="AU9:AU12" si="3">AS9+AT9</f>
        <v>0</v>
      </c>
      <c r="AV9" s="119"/>
      <c r="AW9" s="119"/>
      <c r="AX9" s="119"/>
      <c r="AY9" s="119"/>
      <c r="AZ9" s="122"/>
      <c r="BA9" s="119"/>
      <c r="BB9" s="123">
        <f t="shared" ref="BB9:BB12" si="4">AZ9+BA9</f>
        <v>0</v>
      </c>
      <c r="BC9" s="119"/>
      <c r="BD9" s="119"/>
      <c r="BE9" s="119"/>
      <c r="BF9" s="119"/>
      <c r="BG9" s="148"/>
      <c r="BH9" s="148"/>
      <c r="BI9" s="148"/>
    </row>
    <row r="10" spans="1:61" s="149" customFormat="1" x14ac:dyDescent="0.25">
      <c r="A10" s="204" t="s">
        <v>359</v>
      </c>
      <c r="B10" s="204" t="s">
        <v>155</v>
      </c>
      <c r="C10" s="204" t="s">
        <v>156</v>
      </c>
      <c r="D10" s="185" t="s">
        <v>157</v>
      </c>
      <c r="E10" s="204" t="s">
        <v>360</v>
      </c>
      <c r="F10" s="184" t="s">
        <v>361</v>
      </c>
      <c r="G10" s="205" t="s">
        <v>362</v>
      </c>
      <c r="H10" s="205" t="s">
        <v>182</v>
      </c>
      <c r="I10" s="206">
        <v>424</v>
      </c>
      <c r="J10" s="204" t="s">
        <v>165</v>
      </c>
      <c r="K10" s="204" t="s">
        <v>363</v>
      </c>
      <c r="L10" s="207">
        <v>43617</v>
      </c>
      <c r="M10" s="207">
        <v>45443</v>
      </c>
      <c r="N10" s="204">
        <f>IF(MONTH(M10)&lt;6,YEAR(M10),YEAR(M10)+1)</f>
        <v>2024</v>
      </c>
      <c r="O10" s="208">
        <v>9858</v>
      </c>
      <c r="P10" s="204" t="s">
        <v>349</v>
      </c>
      <c r="Q10" s="209">
        <f>IF(P10="Yes",O10*1,I10*3.56+O10)</f>
        <v>11367.44</v>
      </c>
      <c r="R10" s="146"/>
      <c r="S10" s="147"/>
      <c r="T10" s="147"/>
      <c r="U10" s="147"/>
      <c r="V10" s="116" t="s">
        <v>124</v>
      </c>
      <c r="W10" s="116"/>
      <c r="X10" s="122"/>
      <c r="Y10" s="119"/>
      <c r="Z10" s="123">
        <f t="shared" si="0"/>
        <v>0</v>
      </c>
      <c r="AA10" s="119"/>
      <c r="AB10" s="119"/>
      <c r="AC10" s="119"/>
      <c r="AD10" s="119"/>
      <c r="AE10" s="122"/>
      <c r="AF10" s="119"/>
      <c r="AG10" s="123">
        <f t="shared" si="1"/>
        <v>0</v>
      </c>
      <c r="AH10" s="119"/>
      <c r="AI10" s="119"/>
      <c r="AJ10" s="119"/>
      <c r="AK10" s="119"/>
      <c r="AL10" s="122"/>
      <c r="AM10" s="119"/>
      <c r="AN10" s="123">
        <f t="shared" si="2"/>
        <v>0</v>
      </c>
      <c r="AO10" s="119"/>
      <c r="AP10" s="119"/>
      <c r="AQ10" s="119"/>
      <c r="AR10" s="119"/>
      <c r="AS10" s="122"/>
      <c r="AT10" s="119"/>
      <c r="AU10" s="123">
        <f t="shared" si="3"/>
        <v>0</v>
      </c>
      <c r="AV10" s="119"/>
      <c r="AW10" s="119"/>
      <c r="AX10" s="119"/>
      <c r="AY10" s="119"/>
      <c r="AZ10" s="122"/>
      <c r="BA10" s="119"/>
      <c r="BB10" s="123">
        <f t="shared" si="4"/>
        <v>0</v>
      </c>
      <c r="BC10" s="119"/>
      <c r="BD10" s="119"/>
      <c r="BE10" s="119"/>
      <c r="BF10" s="119"/>
      <c r="BG10" s="148"/>
      <c r="BH10" s="148"/>
      <c r="BI10" s="148"/>
    </row>
    <row r="11" spans="1:61" s="149" customFormat="1" x14ac:dyDescent="0.25">
      <c r="A11" s="204" t="s">
        <v>364</v>
      </c>
      <c r="B11" s="204" t="s">
        <v>155</v>
      </c>
      <c r="C11" s="204" t="s">
        <v>156</v>
      </c>
      <c r="D11" s="185" t="s">
        <v>157</v>
      </c>
      <c r="E11" s="204"/>
      <c r="F11" s="184" t="s">
        <v>365</v>
      </c>
      <c r="G11" s="205" t="s">
        <v>366</v>
      </c>
      <c r="H11" s="205" t="s">
        <v>367</v>
      </c>
      <c r="I11" s="206">
        <v>7209</v>
      </c>
      <c r="J11" s="204" t="s">
        <v>222</v>
      </c>
      <c r="K11" s="204" t="s">
        <v>368</v>
      </c>
      <c r="L11" s="207">
        <v>43586</v>
      </c>
      <c r="M11" s="207">
        <v>45412</v>
      </c>
      <c r="N11" s="204">
        <f>IF(MONTH(M11)&lt;6,YEAR(M11),YEAR(M11)+1)</f>
        <v>2024</v>
      </c>
      <c r="O11" s="208">
        <v>145927.56</v>
      </c>
      <c r="P11" s="204" t="s">
        <v>349</v>
      </c>
      <c r="Q11" s="209">
        <f>IF(P11="Yes",O11*1,I11*3.56+O11)</f>
        <v>171591.6</v>
      </c>
      <c r="R11" s="146"/>
      <c r="S11" s="147"/>
      <c r="T11" s="147"/>
      <c r="U11" s="147"/>
      <c r="V11" s="116" t="s">
        <v>124</v>
      </c>
      <c r="W11" s="116"/>
      <c r="X11" s="122"/>
      <c r="Y11" s="119"/>
      <c r="Z11" s="123">
        <f t="shared" si="0"/>
        <v>0</v>
      </c>
      <c r="AA11" s="119"/>
      <c r="AB11" s="119"/>
      <c r="AC11" s="119"/>
      <c r="AD11" s="119"/>
      <c r="AE11" s="122"/>
      <c r="AF11" s="119"/>
      <c r="AG11" s="123">
        <f t="shared" si="1"/>
        <v>0</v>
      </c>
      <c r="AH11" s="119"/>
      <c r="AI11" s="119"/>
      <c r="AJ11" s="119"/>
      <c r="AK11" s="119"/>
      <c r="AL11" s="122"/>
      <c r="AM11" s="119"/>
      <c r="AN11" s="123">
        <f t="shared" si="2"/>
        <v>0</v>
      </c>
      <c r="AO11" s="119"/>
      <c r="AP11" s="119"/>
      <c r="AQ11" s="119"/>
      <c r="AR11" s="119"/>
      <c r="AS11" s="122"/>
      <c r="AT11" s="119"/>
      <c r="AU11" s="123">
        <f t="shared" si="3"/>
        <v>0</v>
      </c>
      <c r="AV11" s="119"/>
      <c r="AW11" s="119"/>
      <c r="AX11" s="119"/>
      <c r="AY11" s="119"/>
      <c r="AZ11" s="122"/>
      <c r="BA11" s="119"/>
      <c r="BB11" s="123">
        <f t="shared" si="4"/>
        <v>0</v>
      </c>
      <c r="BC11" s="119"/>
      <c r="BD11" s="119"/>
      <c r="BE11" s="119"/>
      <c r="BF11" s="119"/>
      <c r="BG11" s="148"/>
      <c r="BH11" s="148"/>
      <c r="BI11" s="148"/>
    </row>
    <row r="12" spans="1:61" s="149" customFormat="1" x14ac:dyDescent="0.25">
      <c r="A12" s="204" t="s">
        <v>369</v>
      </c>
      <c r="B12" s="204" t="s">
        <v>155</v>
      </c>
      <c r="C12" s="204" t="s">
        <v>156</v>
      </c>
      <c r="D12" s="185" t="s">
        <v>157</v>
      </c>
      <c r="E12" s="204"/>
      <c r="F12" s="184" t="s">
        <v>370</v>
      </c>
      <c r="G12" s="205" t="s">
        <v>371</v>
      </c>
      <c r="H12" s="205" t="s">
        <v>372</v>
      </c>
      <c r="I12" s="206">
        <v>2142</v>
      </c>
      <c r="J12" s="204" t="s">
        <v>222</v>
      </c>
      <c r="K12" s="204" t="s">
        <v>373</v>
      </c>
      <c r="L12" s="207">
        <v>43770</v>
      </c>
      <c r="M12" s="207">
        <v>45596</v>
      </c>
      <c r="N12" s="204">
        <f>IF(MONTH(M12)&lt;6,YEAR(M12),YEAR(M12)+1)</f>
        <v>2025</v>
      </c>
      <c r="O12" s="208">
        <v>39627</v>
      </c>
      <c r="P12" s="204" t="s">
        <v>349</v>
      </c>
      <c r="Q12" s="209">
        <f>IF(P12="Yes",O12*1,I12*3.56+O12)</f>
        <v>47252.520000000004</v>
      </c>
      <c r="R12" s="146"/>
      <c r="S12" s="147"/>
      <c r="T12" s="147"/>
      <c r="U12" s="147"/>
      <c r="V12" s="116" t="s">
        <v>124</v>
      </c>
      <c r="W12" s="116"/>
      <c r="X12" s="122"/>
      <c r="Y12" s="119"/>
      <c r="Z12" s="123">
        <f t="shared" si="0"/>
        <v>0</v>
      </c>
      <c r="AA12" s="119"/>
      <c r="AB12" s="119"/>
      <c r="AC12" s="119"/>
      <c r="AD12" s="119"/>
      <c r="AE12" s="122"/>
      <c r="AF12" s="119"/>
      <c r="AG12" s="123">
        <f t="shared" si="1"/>
        <v>0</v>
      </c>
      <c r="AH12" s="119"/>
      <c r="AI12" s="119"/>
      <c r="AJ12" s="119"/>
      <c r="AK12" s="119"/>
      <c r="AL12" s="122"/>
      <c r="AM12" s="119"/>
      <c r="AN12" s="123">
        <f t="shared" si="2"/>
        <v>0</v>
      </c>
      <c r="AO12" s="119"/>
      <c r="AP12" s="119"/>
      <c r="AQ12" s="119"/>
      <c r="AR12" s="119"/>
      <c r="AS12" s="122"/>
      <c r="AT12" s="119"/>
      <c r="AU12" s="123">
        <f t="shared" si="3"/>
        <v>0</v>
      </c>
      <c r="AV12" s="119"/>
      <c r="AW12" s="119"/>
      <c r="AX12" s="119"/>
      <c r="AY12" s="119"/>
      <c r="AZ12" s="122"/>
      <c r="BA12" s="119"/>
      <c r="BB12" s="123">
        <f t="shared" si="4"/>
        <v>0</v>
      </c>
      <c r="BC12" s="119"/>
      <c r="BD12" s="119"/>
      <c r="BE12" s="119"/>
      <c r="BF12" s="119"/>
      <c r="BG12" s="148"/>
      <c r="BH12" s="148"/>
      <c r="BI12" s="148"/>
    </row>
    <row r="13" spans="1:61" s="125" customFormat="1" x14ac:dyDescent="0.25">
      <c r="A13" s="210"/>
      <c r="B13" s="210"/>
      <c r="C13" s="210"/>
      <c r="D13" s="190"/>
      <c r="E13" s="210"/>
      <c r="F13" s="6"/>
      <c r="G13" s="6"/>
      <c r="H13" s="6"/>
      <c r="I13" s="211">
        <f>SUM(I8:I12)</f>
        <v>28049</v>
      </c>
      <c r="J13" s="212"/>
      <c r="K13" s="212"/>
      <c r="L13" s="213"/>
      <c r="M13" s="213"/>
      <c r="N13" s="172"/>
      <c r="O13" s="214">
        <f>SUM(O8:O12)</f>
        <v>548156.52</v>
      </c>
      <c r="P13" s="214"/>
      <c r="Q13" s="215">
        <f>SUM(Q8:Q12)</f>
        <v>645077.52</v>
      </c>
      <c r="R13" s="150"/>
      <c r="S13" s="128">
        <f t="shared" ref="S13:U13" si="5">SUM(S8:S12)</f>
        <v>0</v>
      </c>
      <c r="T13" s="128">
        <f t="shared" si="5"/>
        <v>0</v>
      </c>
      <c r="U13" s="128">
        <f t="shared" si="5"/>
        <v>0</v>
      </c>
      <c r="V13" s="128"/>
      <c r="W13" s="128"/>
      <c r="X13" s="128">
        <f t="shared" ref="X13:BF13" si="6">SUM(X8:X12)</f>
        <v>0</v>
      </c>
      <c r="Y13" s="128">
        <f t="shared" si="6"/>
        <v>0</v>
      </c>
      <c r="Z13" s="128">
        <f t="shared" si="6"/>
        <v>0</v>
      </c>
      <c r="AA13" s="128">
        <f t="shared" si="6"/>
        <v>0</v>
      </c>
      <c r="AB13" s="128">
        <f t="shared" si="6"/>
        <v>0</v>
      </c>
      <c r="AC13" s="128">
        <f t="shared" si="6"/>
        <v>0</v>
      </c>
      <c r="AD13" s="128">
        <f t="shared" si="6"/>
        <v>0</v>
      </c>
      <c r="AE13" s="128">
        <f t="shared" si="6"/>
        <v>0</v>
      </c>
      <c r="AF13" s="128">
        <f t="shared" si="6"/>
        <v>0</v>
      </c>
      <c r="AG13" s="128">
        <f t="shared" si="6"/>
        <v>0</v>
      </c>
      <c r="AH13" s="128">
        <f t="shared" si="6"/>
        <v>0</v>
      </c>
      <c r="AI13" s="128">
        <f t="shared" si="6"/>
        <v>0</v>
      </c>
      <c r="AJ13" s="128">
        <f t="shared" si="6"/>
        <v>0</v>
      </c>
      <c r="AK13" s="128">
        <f t="shared" si="6"/>
        <v>0</v>
      </c>
      <c r="AL13" s="128">
        <f t="shared" si="6"/>
        <v>0</v>
      </c>
      <c r="AM13" s="128">
        <f t="shared" si="6"/>
        <v>0</v>
      </c>
      <c r="AN13" s="128">
        <f t="shared" si="6"/>
        <v>0</v>
      </c>
      <c r="AO13" s="128">
        <f t="shared" si="6"/>
        <v>0</v>
      </c>
      <c r="AP13" s="128">
        <f t="shared" si="6"/>
        <v>0</v>
      </c>
      <c r="AQ13" s="128">
        <f t="shared" si="6"/>
        <v>0</v>
      </c>
      <c r="AR13" s="128">
        <f t="shared" si="6"/>
        <v>0</v>
      </c>
      <c r="AS13" s="128">
        <f t="shared" si="6"/>
        <v>0</v>
      </c>
      <c r="AT13" s="128">
        <f t="shared" si="6"/>
        <v>0</v>
      </c>
      <c r="AU13" s="128">
        <f t="shared" si="6"/>
        <v>0</v>
      </c>
      <c r="AV13" s="128">
        <f t="shared" si="6"/>
        <v>0</v>
      </c>
      <c r="AW13" s="128">
        <f t="shared" si="6"/>
        <v>0</v>
      </c>
      <c r="AX13" s="128">
        <f t="shared" si="6"/>
        <v>0</v>
      </c>
      <c r="AY13" s="128">
        <f t="shared" si="6"/>
        <v>0</v>
      </c>
      <c r="AZ13" s="128">
        <f t="shared" si="6"/>
        <v>0</v>
      </c>
      <c r="BA13" s="128">
        <f t="shared" si="6"/>
        <v>0</v>
      </c>
      <c r="BB13" s="128">
        <f t="shared" si="6"/>
        <v>0</v>
      </c>
      <c r="BC13" s="128">
        <f t="shared" si="6"/>
        <v>0</v>
      </c>
      <c r="BD13" s="128">
        <f t="shared" si="6"/>
        <v>0</v>
      </c>
      <c r="BE13" s="128">
        <f t="shared" si="6"/>
        <v>0</v>
      </c>
      <c r="BF13" s="128">
        <f t="shared" si="6"/>
        <v>0</v>
      </c>
      <c r="BG13" s="128"/>
    </row>
    <row r="14" spans="1:61" x14ac:dyDescent="0.25">
      <c r="A14" s="129"/>
      <c r="B14" s="129"/>
      <c r="C14" s="129"/>
      <c r="D14" s="127"/>
      <c r="E14" s="129"/>
      <c r="F14" s="129"/>
      <c r="G14" s="129"/>
      <c r="H14" s="129"/>
      <c r="I14" s="130"/>
      <c r="J14" s="131"/>
    </row>
    <row r="15" spans="1:61" x14ac:dyDescent="0.25">
      <c r="A15" s="129"/>
      <c r="B15" s="129"/>
      <c r="C15" s="129"/>
      <c r="D15" s="127"/>
      <c r="E15" s="129"/>
      <c r="F15" s="129"/>
      <c r="G15" s="129"/>
      <c r="H15" s="129"/>
      <c r="I15" s="130"/>
      <c r="J15" s="131"/>
    </row>
    <row r="16" spans="1:61" x14ac:dyDescent="0.25">
      <c r="A16" s="246" t="s">
        <v>55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132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 t="s">
        <v>55</v>
      </c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 t="s">
        <v>55</v>
      </c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 t="s">
        <v>55</v>
      </c>
      <c r="BH16" s="243"/>
      <c r="BI16" s="243"/>
    </row>
    <row r="17" spans="1:61" ht="30" x14ac:dyDescent="0.25">
      <c r="A17" s="237" t="s">
        <v>56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134" t="s">
        <v>59</v>
      </c>
      <c r="R17" s="134"/>
      <c r="S17" s="234"/>
      <c r="T17" s="235"/>
      <c r="U17" s="236"/>
      <c r="V17" s="234" t="s">
        <v>6</v>
      </c>
      <c r="W17" s="236"/>
      <c r="X17" s="238" t="s">
        <v>7</v>
      </c>
      <c r="Y17" s="238"/>
      <c r="Z17" s="238"/>
      <c r="AA17" s="238" t="s">
        <v>9</v>
      </c>
      <c r="AB17" s="238"/>
      <c r="AC17" s="238"/>
      <c r="AD17" s="106" t="s">
        <v>10</v>
      </c>
      <c r="AE17" s="238" t="s">
        <v>11</v>
      </c>
      <c r="AF17" s="238"/>
      <c r="AG17" s="238"/>
      <c r="AH17" s="238" t="s">
        <v>9</v>
      </c>
      <c r="AI17" s="238"/>
      <c r="AJ17" s="238"/>
      <c r="AK17" s="106" t="s">
        <v>10</v>
      </c>
      <c r="AL17" s="238" t="s">
        <v>11</v>
      </c>
      <c r="AM17" s="238"/>
      <c r="AN17" s="238"/>
      <c r="AO17" s="238" t="s">
        <v>9</v>
      </c>
      <c r="AP17" s="238"/>
      <c r="AQ17" s="238"/>
      <c r="AR17" s="106" t="s">
        <v>10</v>
      </c>
      <c r="AS17" s="238" t="s">
        <v>11</v>
      </c>
      <c r="AT17" s="238"/>
      <c r="AU17" s="238"/>
      <c r="AV17" s="238" t="s">
        <v>9</v>
      </c>
      <c r="AW17" s="238"/>
      <c r="AX17" s="238"/>
      <c r="AY17" s="106" t="s">
        <v>10</v>
      </c>
      <c r="AZ17" s="238" t="s">
        <v>11</v>
      </c>
      <c r="BA17" s="238"/>
      <c r="BB17" s="238"/>
      <c r="BC17" s="238" t="s">
        <v>9</v>
      </c>
      <c r="BD17" s="238"/>
      <c r="BE17" s="238"/>
      <c r="BF17" s="106" t="s">
        <v>10</v>
      </c>
      <c r="BG17" s="234"/>
      <c r="BH17" s="235"/>
      <c r="BI17" s="236"/>
    </row>
    <row r="18" spans="1:61" x14ac:dyDescent="0.25">
      <c r="A18" s="151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52"/>
      <c r="Q18" s="107"/>
      <c r="R18" s="153"/>
      <c r="S18" s="225" t="s">
        <v>28</v>
      </c>
      <c r="T18" s="226"/>
      <c r="U18" s="227"/>
      <c r="V18" s="230"/>
      <c r="W18" s="231"/>
      <c r="X18" s="225" t="s">
        <v>29</v>
      </c>
      <c r="Y18" s="226"/>
      <c r="Z18" s="226"/>
      <c r="AA18" s="226"/>
      <c r="AB18" s="226"/>
      <c r="AC18" s="226"/>
      <c r="AD18" s="227"/>
      <c r="AE18" s="225" t="s">
        <v>30</v>
      </c>
      <c r="AF18" s="226"/>
      <c r="AG18" s="226"/>
      <c r="AH18" s="226"/>
      <c r="AI18" s="226"/>
      <c r="AJ18" s="226"/>
      <c r="AK18" s="227"/>
      <c r="AL18" s="225" t="s">
        <v>31</v>
      </c>
      <c r="AM18" s="226"/>
      <c r="AN18" s="226"/>
      <c r="AO18" s="226"/>
      <c r="AP18" s="226"/>
      <c r="AQ18" s="226"/>
      <c r="AR18" s="227"/>
      <c r="AS18" s="225" t="s">
        <v>32</v>
      </c>
      <c r="AT18" s="226"/>
      <c r="AU18" s="226"/>
      <c r="AV18" s="226"/>
      <c r="AW18" s="226"/>
      <c r="AX18" s="226"/>
      <c r="AY18" s="227"/>
      <c r="AZ18" s="225" t="s">
        <v>33</v>
      </c>
      <c r="BA18" s="226"/>
      <c r="BB18" s="226"/>
      <c r="BC18" s="226"/>
      <c r="BD18" s="226"/>
      <c r="BE18" s="226"/>
      <c r="BF18" s="227"/>
      <c r="BG18" s="109"/>
      <c r="BH18" s="109"/>
      <c r="BI18" s="109"/>
    </row>
    <row r="19" spans="1:61" ht="75" x14ac:dyDescent="0.25">
      <c r="A19" s="111" t="s">
        <v>12</v>
      </c>
      <c r="B19" s="111" t="s">
        <v>13</v>
      </c>
      <c r="C19" s="111" t="s">
        <v>14</v>
      </c>
      <c r="D19" s="111" t="s">
        <v>15</v>
      </c>
      <c r="E19" s="111" t="s">
        <v>16</v>
      </c>
      <c r="F19" s="111" t="s">
        <v>17</v>
      </c>
      <c r="G19" s="111" t="s">
        <v>18</v>
      </c>
      <c r="H19" s="111" t="s">
        <v>19</v>
      </c>
      <c r="I19" s="142" t="s">
        <v>20</v>
      </c>
      <c r="J19" s="142" t="s">
        <v>60</v>
      </c>
      <c r="K19" s="111" t="s">
        <v>22</v>
      </c>
      <c r="L19" s="111" t="s">
        <v>23</v>
      </c>
      <c r="M19" s="111" t="s">
        <v>24</v>
      </c>
      <c r="N19" s="154" t="s">
        <v>61</v>
      </c>
      <c r="O19" s="111" t="s">
        <v>25</v>
      </c>
      <c r="P19" s="111" t="s">
        <v>62</v>
      </c>
      <c r="Q19" s="111" t="s">
        <v>59</v>
      </c>
      <c r="R19" s="111"/>
      <c r="S19" s="113" t="s">
        <v>35</v>
      </c>
      <c r="T19" s="113" t="s">
        <v>36</v>
      </c>
      <c r="U19" s="113" t="s">
        <v>37</v>
      </c>
      <c r="V19" s="113" t="s">
        <v>38</v>
      </c>
      <c r="W19" s="113" t="s">
        <v>39</v>
      </c>
      <c r="X19" s="113" t="s">
        <v>40</v>
      </c>
      <c r="Y19" s="113" t="s">
        <v>41</v>
      </c>
      <c r="Z19" s="113" t="s">
        <v>42</v>
      </c>
      <c r="AA19" s="113" t="s">
        <v>35</v>
      </c>
      <c r="AB19" s="113" t="s">
        <v>36</v>
      </c>
      <c r="AC19" s="113" t="s">
        <v>44</v>
      </c>
      <c r="AD19" s="113" t="s">
        <v>45</v>
      </c>
      <c r="AE19" s="113" t="s">
        <v>40</v>
      </c>
      <c r="AF19" s="113" t="s">
        <v>41</v>
      </c>
      <c r="AG19" s="113" t="s">
        <v>42</v>
      </c>
      <c r="AH19" s="113" t="s">
        <v>35</v>
      </c>
      <c r="AI19" s="113" t="s">
        <v>36</v>
      </c>
      <c r="AJ19" s="113" t="s">
        <v>44</v>
      </c>
      <c r="AK19" s="113" t="s">
        <v>45</v>
      </c>
      <c r="AL19" s="113" t="s">
        <v>40</v>
      </c>
      <c r="AM19" s="113" t="s">
        <v>41</v>
      </c>
      <c r="AN19" s="113" t="s">
        <v>42</v>
      </c>
      <c r="AO19" s="113" t="s">
        <v>35</v>
      </c>
      <c r="AP19" s="113" t="s">
        <v>36</v>
      </c>
      <c r="AQ19" s="113" t="s">
        <v>44</v>
      </c>
      <c r="AR19" s="113" t="s">
        <v>45</v>
      </c>
      <c r="AS19" s="113" t="s">
        <v>40</v>
      </c>
      <c r="AT19" s="113" t="s">
        <v>41</v>
      </c>
      <c r="AU19" s="113" t="s">
        <v>42</v>
      </c>
      <c r="AV19" s="113" t="s">
        <v>35</v>
      </c>
      <c r="AW19" s="113" t="s">
        <v>36</v>
      </c>
      <c r="AX19" s="113" t="s">
        <v>44</v>
      </c>
      <c r="AY19" s="113" t="s">
        <v>45</v>
      </c>
      <c r="AZ19" s="113" t="s">
        <v>40</v>
      </c>
      <c r="BA19" s="113" t="s">
        <v>41</v>
      </c>
      <c r="BB19" s="113" t="s">
        <v>42</v>
      </c>
      <c r="BC19" s="113" t="s">
        <v>35</v>
      </c>
      <c r="BD19" s="113" t="s">
        <v>36</v>
      </c>
      <c r="BE19" s="113" t="s">
        <v>44</v>
      </c>
      <c r="BF19" s="113" t="s">
        <v>45</v>
      </c>
      <c r="BG19" s="114" t="s">
        <v>46</v>
      </c>
      <c r="BH19" s="114" t="s">
        <v>47</v>
      </c>
      <c r="BI19" s="114" t="s">
        <v>48</v>
      </c>
    </row>
    <row r="20" spans="1:61" s="125" customFormat="1" x14ac:dyDescent="0.25">
      <c r="A20" s="155"/>
      <c r="B20" s="145" t="s">
        <v>155</v>
      </c>
      <c r="C20" s="145" t="s">
        <v>156</v>
      </c>
      <c r="D20" s="116" t="s">
        <v>157</v>
      </c>
      <c r="E20" s="155"/>
      <c r="F20" s="156"/>
      <c r="G20" s="156"/>
      <c r="H20" s="156"/>
      <c r="I20" s="157"/>
      <c r="J20" s="155"/>
      <c r="K20" s="155"/>
      <c r="L20" s="158"/>
      <c r="M20" s="158"/>
      <c r="N20" s="116"/>
      <c r="O20" s="159"/>
      <c r="P20" s="155"/>
      <c r="Q20" s="160">
        <f>IF(P20="Yes",O20*1,I20*3.56+O20)</f>
        <v>0</v>
      </c>
      <c r="R20" s="160"/>
      <c r="S20" s="119"/>
      <c r="T20" s="119"/>
      <c r="U20" s="119"/>
      <c r="V20" s="122"/>
      <c r="W20" s="120"/>
      <c r="X20" s="119"/>
      <c r="Y20" s="119"/>
      <c r="Z20" s="123">
        <f>X20+Y20</f>
        <v>0</v>
      </c>
      <c r="AA20" s="119"/>
      <c r="AB20" s="119"/>
      <c r="AC20" s="119"/>
      <c r="AD20" s="119"/>
      <c r="AE20" s="119"/>
      <c r="AF20" s="119"/>
      <c r="AG20" s="123">
        <f t="shared" ref="AG20:AG33" si="7">AE20+AF20</f>
        <v>0</v>
      </c>
      <c r="AH20" s="119"/>
      <c r="AI20" s="119"/>
      <c r="AJ20" s="119"/>
      <c r="AK20" s="119"/>
      <c r="AL20" s="119"/>
      <c r="AM20" s="119"/>
      <c r="AN20" s="123">
        <f t="shared" ref="AN20:AN33" si="8">AL20+AM20</f>
        <v>0</v>
      </c>
      <c r="AO20" s="119"/>
      <c r="AP20" s="119"/>
      <c r="AQ20" s="119"/>
      <c r="AR20" s="119"/>
      <c r="AS20" s="119"/>
      <c r="AT20" s="119"/>
      <c r="AU20" s="161">
        <f t="shared" ref="AU20:AU33" si="9">AS20+AT20</f>
        <v>0</v>
      </c>
      <c r="AV20" s="119"/>
      <c r="AW20" s="119"/>
      <c r="AX20" s="119"/>
      <c r="AY20" s="119"/>
      <c r="AZ20" s="119"/>
      <c r="BA20" s="119"/>
      <c r="BB20" s="161">
        <f t="shared" ref="BB20:BB33" si="10">AZ20+BA20</f>
        <v>0</v>
      </c>
      <c r="BC20" s="119"/>
      <c r="BD20" s="119"/>
      <c r="BE20" s="119"/>
      <c r="BF20" s="119"/>
      <c r="BG20" s="120"/>
      <c r="BH20" s="120"/>
      <c r="BI20" s="120"/>
    </row>
    <row r="21" spans="1:61" s="125" customFormat="1" x14ac:dyDescent="0.25">
      <c r="A21" s="155"/>
      <c r="B21" s="145" t="s">
        <v>155</v>
      </c>
      <c r="C21" s="145" t="s">
        <v>156</v>
      </c>
      <c r="D21" s="116" t="s">
        <v>157</v>
      </c>
      <c r="E21" s="155"/>
      <c r="F21" s="156"/>
      <c r="G21" s="156"/>
      <c r="H21" s="156"/>
      <c r="I21" s="157"/>
      <c r="J21" s="155"/>
      <c r="K21" s="155"/>
      <c r="L21" s="158"/>
      <c r="M21" s="158"/>
      <c r="N21" s="116"/>
      <c r="O21" s="159"/>
      <c r="P21" s="155"/>
      <c r="Q21" s="160">
        <f t="shared" ref="Q21:Q33" si="11">IF(P21="Yes",O21*1,I21*3.56+O21)</f>
        <v>0</v>
      </c>
      <c r="R21" s="160"/>
      <c r="S21" s="119"/>
      <c r="T21" s="119"/>
      <c r="U21" s="119"/>
      <c r="V21" s="122"/>
      <c r="W21" s="120"/>
      <c r="X21" s="119"/>
      <c r="Y21" s="119"/>
      <c r="Z21" s="123">
        <f t="shared" ref="Z21:Z33" si="12">X21+Y21</f>
        <v>0</v>
      </c>
      <c r="AA21" s="119"/>
      <c r="AB21" s="119"/>
      <c r="AC21" s="119"/>
      <c r="AD21" s="119"/>
      <c r="AE21" s="119"/>
      <c r="AF21" s="119"/>
      <c r="AG21" s="123">
        <f t="shared" si="7"/>
        <v>0</v>
      </c>
      <c r="AH21" s="119"/>
      <c r="AI21" s="119"/>
      <c r="AJ21" s="119"/>
      <c r="AK21" s="119"/>
      <c r="AL21" s="119"/>
      <c r="AM21" s="119"/>
      <c r="AN21" s="123">
        <f t="shared" si="8"/>
        <v>0</v>
      </c>
      <c r="AO21" s="119"/>
      <c r="AP21" s="119"/>
      <c r="AQ21" s="119"/>
      <c r="AR21" s="119"/>
      <c r="AS21" s="119"/>
      <c r="AT21" s="119"/>
      <c r="AU21" s="161">
        <f t="shared" si="9"/>
        <v>0</v>
      </c>
      <c r="AV21" s="119"/>
      <c r="AW21" s="119"/>
      <c r="AX21" s="119"/>
      <c r="AY21" s="119"/>
      <c r="AZ21" s="119"/>
      <c r="BA21" s="119"/>
      <c r="BB21" s="161">
        <f t="shared" si="10"/>
        <v>0</v>
      </c>
      <c r="BC21" s="119"/>
      <c r="BD21" s="119"/>
      <c r="BE21" s="119"/>
      <c r="BF21" s="119"/>
      <c r="BG21" s="120"/>
      <c r="BH21" s="120"/>
      <c r="BI21" s="120"/>
    </row>
    <row r="22" spans="1:61" s="125" customFormat="1" x14ac:dyDescent="0.25">
      <c r="A22" s="155"/>
      <c r="B22" s="145" t="s">
        <v>155</v>
      </c>
      <c r="C22" s="145" t="s">
        <v>156</v>
      </c>
      <c r="D22" s="116" t="s">
        <v>157</v>
      </c>
      <c r="E22" s="155"/>
      <c r="F22" s="156"/>
      <c r="G22" s="156"/>
      <c r="H22" s="156"/>
      <c r="I22" s="157"/>
      <c r="J22" s="155"/>
      <c r="K22" s="155"/>
      <c r="L22" s="158"/>
      <c r="M22" s="158"/>
      <c r="N22" s="116"/>
      <c r="O22" s="159"/>
      <c r="P22" s="155"/>
      <c r="Q22" s="160">
        <f t="shared" si="11"/>
        <v>0</v>
      </c>
      <c r="R22" s="160"/>
      <c r="S22" s="119"/>
      <c r="T22" s="119"/>
      <c r="U22" s="119"/>
      <c r="V22" s="122"/>
      <c r="W22" s="120"/>
      <c r="X22" s="119"/>
      <c r="Y22" s="119"/>
      <c r="Z22" s="123">
        <f t="shared" si="12"/>
        <v>0</v>
      </c>
      <c r="AA22" s="119"/>
      <c r="AB22" s="119"/>
      <c r="AC22" s="119"/>
      <c r="AD22" s="119"/>
      <c r="AE22" s="119"/>
      <c r="AF22" s="119"/>
      <c r="AG22" s="123">
        <f t="shared" si="7"/>
        <v>0</v>
      </c>
      <c r="AH22" s="119"/>
      <c r="AI22" s="119"/>
      <c r="AJ22" s="119"/>
      <c r="AK22" s="119"/>
      <c r="AL22" s="119"/>
      <c r="AM22" s="119"/>
      <c r="AN22" s="123">
        <f t="shared" si="8"/>
        <v>0</v>
      </c>
      <c r="AO22" s="119"/>
      <c r="AP22" s="119"/>
      <c r="AQ22" s="119"/>
      <c r="AR22" s="119"/>
      <c r="AS22" s="119"/>
      <c r="AT22" s="119"/>
      <c r="AU22" s="161">
        <f t="shared" si="9"/>
        <v>0</v>
      </c>
      <c r="AV22" s="119"/>
      <c r="AW22" s="119"/>
      <c r="AX22" s="119"/>
      <c r="AY22" s="119"/>
      <c r="AZ22" s="119"/>
      <c r="BA22" s="119"/>
      <c r="BB22" s="161">
        <f t="shared" si="10"/>
        <v>0</v>
      </c>
      <c r="BC22" s="119"/>
      <c r="BD22" s="119"/>
      <c r="BE22" s="119"/>
      <c r="BF22" s="119"/>
      <c r="BG22" s="120"/>
      <c r="BH22" s="120"/>
      <c r="BI22" s="120"/>
    </row>
    <row r="23" spans="1:61" s="125" customFormat="1" x14ac:dyDescent="0.25">
      <c r="A23" s="155"/>
      <c r="B23" s="145" t="s">
        <v>155</v>
      </c>
      <c r="C23" s="145" t="s">
        <v>156</v>
      </c>
      <c r="D23" s="116" t="s">
        <v>157</v>
      </c>
      <c r="E23" s="155"/>
      <c r="F23" s="156"/>
      <c r="G23" s="156"/>
      <c r="H23" s="156"/>
      <c r="I23" s="157"/>
      <c r="J23" s="155"/>
      <c r="K23" s="155"/>
      <c r="L23" s="158"/>
      <c r="M23" s="158"/>
      <c r="N23" s="116"/>
      <c r="O23" s="159"/>
      <c r="P23" s="155"/>
      <c r="Q23" s="160">
        <f t="shared" si="11"/>
        <v>0</v>
      </c>
      <c r="R23" s="160"/>
      <c r="S23" s="119"/>
      <c r="T23" s="119"/>
      <c r="U23" s="119"/>
      <c r="V23" s="122"/>
      <c r="W23" s="120"/>
      <c r="X23" s="119"/>
      <c r="Y23" s="119"/>
      <c r="Z23" s="123">
        <f t="shared" si="12"/>
        <v>0</v>
      </c>
      <c r="AA23" s="119"/>
      <c r="AB23" s="119"/>
      <c r="AC23" s="119"/>
      <c r="AD23" s="119"/>
      <c r="AE23" s="119"/>
      <c r="AF23" s="119"/>
      <c r="AG23" s="123">
        <f t="shared" si="7"/>
        <v>0</v>
      </c>
      <c r="AH23" s="119"/>
      <c r="AI23" s="119"/>
      <c r="AJ23" s="119"/>
      <c r="AK23" s="119"/>
      <c r="AL23" s="119"/>
      <c r="AM23" s="119"/>
      <c r="AN23" s="123">
        <f t="shared" si="8"/>
        <v>0</v>
      </c>
      <c r="AO23" s="119"/>
      <c r="AP23" s="119"/>
      <c r="AQ23" s="119"/>
      <c r="AR23" s="119"/>
      <c r="AS23" s="119"/>
      <c r="AT23" s="119"/>
      <c r="AU23" s="161">
        <f t="shared" si="9"/>
        <v>0</v>
      </c>
      <c r="AV23" s="119"/>
      <c r="AW23" s="119"/>
      <c r="AX23" s="119"/>
      <c r="AY23" s="119"/>
      <c r="AZ23" s="119"/>
      <c r="BA23" s="119"/>
      <c r="BB23" s="161">
        <f t="shared" si="10"/>
        <v>0</v>
      </c>
      <c r="BC23" s="119"/>
      <c r="BD23" s="119"/>
      <c r="BE23" s="119"/>
      <c r="BF23" s="119"/>
      <c r="BG23" s="120"/>
      <c r="BH23" s="120"/>
      <c r="BI23" s="120"/>
    </row>
    <row r="24" spans="1:61" s="125" customFormat="1" x14ac:dyDescent="0.25">
      <c r="A24" s="155"/>
      <c r="B24" s="145" t="s">
        <v>155</v>
      </c>
      <c r="C24" s="145" t="s">
        <v>156</v>
      </c>
      <c r="D24" s="116" t="s">
        <v>157</v>
      </c>
      <c r="E24" s="155"/>
      <c r="F24" s="156"/>
      <c r="G24" s="156"/>
      <c r="H24" s="156"/>
      <c r="I24" s="157"/>
      <c r="J24" s="155"/>
      <c r="K24" s="155"/>
      <c r="L24" s="158"/>
      <c r="M24" s="158"/>
      <c r="N24" s="116"/>
      <c r="O24" s="159"/>
      <c r="P24" s="155"/>
      <c r="Q24" s="160">
        <f t="shared" si="11"/>
        <v>0</v>
      </c>
      <c r="R24" s="160"/>
      <c r="S24" s="119"/>
      <c r="T24" s="119"/>
      <c r="U24" s="119"/>
      <c r="V24" s="122"/>
      <c r="W24" s="120"/>
      <c r="X24" s="119"/>
      <c r="Y24" s="119"/>
      <c r="Z24" s="123">
        <f t="shared" si="12"/>
        <v>0</v>
      </c>
      <c r="AA24" s="119"/>
      <c r="AB24" s="119"/>
      <c r="AC24" s="119"/>
      <c r="AD24" s="119"/>
      <c r="AE24" s="119"/>
      <c r="AF24" s="119"/>
      <c r="AG24" s="123">
        <f t="shared" si="7"/>
        <v>0</v>
      </c>
      <c r="AH24" s="119"/>
      <c r="AI24" s="119"/>
      <c r="AJ24" s="119"/>
      <c r="AK24" s="119"/>
      <c r="AL24" s="119"/>
      <c r="AM24" s="119"/>
      <c r="AN24" s="123">
        <f t="shared" si="8"/>
        <v>0</v>
      </c>
      <c r="AO24" s="119"/>
      <c r="AP24" s="119"/>
      <c r="AQ24" s="119"/>
      <c r="AR24" s="119"/>
      <c r="AS24" s="119"/>
      <c r="AT24" s="119"/>
      <c r="AU24" s="161">
        <f t="shared" si="9"/>
        <v>0</v>
      </c>
      <c r="AV24" s="119"/>
      <c r="AW24" s="119"/>
      <c r="AX24" s="119"/>
      <c r="AY24" s="119"/>
      <c r="AZ24" s="119"/>
      <c r="BA24" s="119"/>
      <c r="BB24" s="161">
        <f t="shared" si="10"/>
        <v>0</v>
      </c>
      <c r="BC24" s="119"/>
      <c r="BD24" s="119"/>
      <c r="BE24" s="119"/>
      <c r="BF24" s="119"/>
      <c r="BG24" s="120"/>
      <c r="BH24" s="120"/>
      <c r="BI24" s="120"/>
    </row>
    <row r="25" spans="1:61" s="125" customFormat="1" x14ac:dyDescent="0.25">
      <c r="A25" s="155"/>
      <c r="B25" s="145" t="s">
        <v>155</v>
      </c>
      <c r="C25" s="145" t="s">
        <v>156</v>
      </c>
      <c r="D25" s="116" t="s">
        <v>157</v>
      </c>
      <c r="E25" s="155"/>
      <c r="F25" s="156"/>
      <c r="G25" s="156"/>
      <c r="H25" s="156"/>
      <c r="I25" s="157"/>
      <c r="J25" s="155"/>
      <c r="K25" s="155"/>
      <c r="L25" s="158"/>
      <c r="M25" s="158"/>
      <c r="N25" s="116"/>
      <c r="O25" s="159"/>
      <c r="P25" s="155"/>
      <c r="Q25" s="160">
        <f t="shared" si="11"/>
        <v>0</v>
      </c>
      <c r="R25" s="160"/>
      <c r="S25" s="119"/>
      <c r="T25" s="119"/>
      <c r="U25" s="119"/>
      <c r="V25" s="122"/>
      <c r="W25" s="120"/>
      <c r="X25" s="119"/>
      <c r="Y25" s="119"/>
      <c r="Z25" s="123">
        <f t="shared" si="12"/>
        <v>0</v>
      </c>
      <c r="AA25" s="119"/>
      <c r="AB25" s="119"/>
      <c r="AC25" s="119"/>
      <c r="AD25" s="119"/>
      <c r="AE25" s="119"/>
      <c r="AF25" s="119"/>
      <c r="AG25" s="123">
        <f t="shared" si="7"/>
        <v>0</v>
      </c>
      <c r="AH25" s="119"/>
      <c r="AI25" s="119"/>
      <c r="AJ25" s="119"/>
      <c r="AK25" s="119"/>
      <c r="AL25" s="119"/>
      <c r="AM25" s="119"/>
      <c r="AN25" s="123">
        <f t="shared" si="8"/>
        <v>0</v>
      </c>
      <c r="AO25" s="119"/>
      <c r="AP25" s="119"/>
      <c r="AQ25" s="119"/>
      <c r="AR25" s="119"/>
      <c r="AS25" s="119"/>
      <c r="AT25" s="119"/>
      <c r="AU25" s="161">
        <f t="shared" si="9"/>
        <v>0</v>
      </c>
      <c r="AV25" s="119"/>
      <c r="AW25" s="119"/>
      <c r="AX25" s="119"/>
      <c r="AY25" s="119"/>
      <c r="AZ25" s="119"/>
      <c r="BA25" s="119"/>
      <c r="BB25" s="161">
        <f t="shared" si="10"/>
        <v>0</v>
      </c>
      <c r="BC25" s="119"/>
      <c r="BD25" s="119"/>
      <c r="BE25" s="119"/>
      <c r="BF25" s="119"/>
      <c r="BG25" s="120"/>
      <c r="BH25" s="120"/>
      <c r="BI25" s="120"/>
    </row>
    <row r="26" spans="1:61" s="125" customFormat="1" x14ac:dyDescent="0.25">
      <c r="A26" s="155"/>
      <c r="B26" s="145" t="s">
        <v>155</v>
      </c>
      <c r="C26" s="145" t="s">
        <v>156</v>
      </c>
      <c r="D26" s="116" t="s">
        <v>157</v>
      </c>
      <c r="E26" s="155"/>
      <c r="F26" s="156"/>
      <c r="G26" s="156"/>
      <c r="H26" s="156"/>
      <c r="I26" s="157"/>
      <c r="J26" s="155"/>
      <c r="K26" s="155"/>
      <c r="L26" s="158"/>
      <c r="M26" s="158"/>
      <c r="N26" s="116"/>
      <c r="O26" s="159"/>
      <c r="P26" s="155"/>
      <c r="Q26" s="160">
        <f t="shared" si="11"/>
        <v>0</v>
      </c>
      <c r="R26" s="160"/>
      <c r="S26" s="119"/>
      <c r="T26" s="119"/>
      <c r="U26" s="119"/>
      <c r="V26" s="122"/>
      <c r="W26" s="120"/>
      <c r="X26" s="119"/>
      <c r="Y26" s="119"/>
      <c r="Z26" s="123">
        <f t="shared" si="12"/>
        <v>0</v>
      </c>
      <c r="AA26" s="119"/>
      <c r="AB26" s="119"/>
      <c r="AC26" s="119"/>
      <c r="AD26" s="119"/>
      <c r="AE26" s="119"/>
      <c r="AF26" s="119"/>
      <c r="AG26" s="123">
        <f t="shared" si="7"/>
        <v>0</v>
      </c>
      <c r="AH26" s="119"/>
      <c r="AI26" s="119"/>
      <c r="AJ26" s="119"/>
      <c r="AK26" s="119"/>
      <c r="AL26" s="119"/>
      <c r="AM26" s="119"/>
      <c r="AN26" s="123">
        <f t="shared" si="8"/>
        <v>0</v>
      </c>
      <c r="AO26" s="119"/>
      <c r="AP26" s="119"/>
      <c r="AQ26" s="119"/>
      <c r="AR26" s="119"/>
      <c r="AS26" s="119"/>
      <c r="AT26" s="119"/>
      <c r="AU26" s="161">
        <f t="shared" si="9"/>
        <v>0</v>
      </c>
      <c r="AV26" s="119"/>
      <c r="AW26" s="119"/>
      <c r="AX26" s="119"/>
      <c r="AY26" s="119"/>
      <c r="AZ26" s="119"/>
      <c r="BA26" s="119"/>
      <c r="BB26" s="161">
        <f t="shared" si="10"/>
        <v>0</v>
      </c>
      <c r="BC26" s="119"/>
      <c r="BD26" s="119"/>
      <c r="BE26" s="119"/>
      <c r="BF26" s="119"/>
      <c r="BG26" s="120"/>
      <c r="BH26" s="120"/>
      <c r="BI26" s="120"/>
    </row>
    <row r="27" spans="1:61" s="125" customFormat="1" x14ac:dyDescent="0.25">
      <c r="A27" s="155"/>
      <c r="B27" s="145" t="s">
        <v>155</v>
      </c>
      <c r="C27" s="145" t="s">
        <v>156</v>
      </c>
      <c r="D27" s="116" t="s">
        <v>157</v>
      </c>
      <c r="E27" s="155"/>
      <c r="F27" s="156"/>
      <c r="G27" s="156"/>
      <c r="H27" s="156"/>
      <c r="I27" s="157"/>
      <c r="J27" s="155"/>
      <c r="K27" s="155"/>
      <c r="L27" s="158"/>
      <c r="M27" s="158"/>
      <c r="N27" s="116"/>
      <c r="O27" s="159"/>
      <c r="P27" s="155"/>
      <c r="Q27" s="160">
        <f t="shared" si="11"/>
        <v>0</v>
      </c>
      <c r="R27" s="160"/>
      <c r="S27" s="119"/>
      <c r="T27" s="119"/>
      <c r="U27" s="119"/>
      <c r="V27" s="122"/>
      <c r="W27" s="120"/>
      <c r="X27" s="119"/>
      <c r="Y27" s="119"/>
      <c r="Z27" s="123">
        <f t="shared" si="12"/>
        <v>0</v>
      </c>
      <c r="AA27" s="119"/>
      <c r="AB27" s="119"/>
      <c r="AC27" s="119"/>
      <c r="AD27" s="119"/>
      <c r="AE27" s="119"/>
      <c r="AF27" s="119"/>
      <c r="AG27" s="123">
        <f t="shared" si="7"/>
        <v>0</v>
      </c>
      <c r="AH27" s="119"/>
      <c r="AI27" s="119"/>
      <c r="AJ27" s="119"/>
      <c r="AK27" s="119"/>
      <c r="AL27" s="119"/>
      <c r="AM27" s="119"/>
      <c r="AN27" s="123">
        <f t="shared" si="8"/>
        <v>0</v>
      </c>
      <c r="AO27" s="119"/>
      <c r="AP27" s="119"/>
      <c r="AQ27" s="119"/>
      <c r="AR27" s="119"/>
      <c r="AS27" s="119"/>
      <c r="AT27" s="119"/>
      <c r="AU27" s="161">
        <f t="shared" si="9"/>
        <v>0</v>
      </c>
      <c r="AV27" s="119"/>
      <c r="AW27" s="119"/>
      <c r="AX27" s="119"/>
      <c r="AY27" s="119"/>
      <c r="AZ27" s="119"/>
      <c r="BA27" s="119"/>
      <c r="BB27" s="161">
        <f t="shared" si="10"/>
        <v>0</v>
      </c>
      <c r="BC27" s="119"/>
      <c r="BD27" s="119"/>
      <c r="BE27" s="119"/>
      <c r="BF27" s="119"/>
      <c r="BG27" s="120"/>
      <c r="BH27" s="120"/>
      <c r="BI27" s="120"/>
    </row>
    <row r="28" spans="1:61" s="125" customFormat="1" x14ac:dyDescent="0.25">
      <c r="A28" s="155"/>
      <c r="B28" s="145" t="s">
        <v>155</v>
      </c>
      <c r="C28" s="145" t="s">
        <v>156</v>
      </c>
      <c r="D28" s="116" t="s">
        <v>157</v>
      </c>
      <c r="E28" s="155"/>
      <c r="F28" s="156"/>
      <c r="G28" s="156"/>
      <c r="H28" s="156"/>
      <c r="I28" s="157"/>
      <c r="J28" s="155"/>
      <c r="K28" s="155"/>
      <c r="L28" s="158"/>
      <c r="M28" s="158"/>
      <c r="N28" s="116"/>
      <c r="O28" s="159"/>
      <c r="P28" s="155"/>
      <c r="Q28" s="160">
        <f t="shared" si="11"/>
        <v>0</v>
      </c>
      <c r="R28" s="160"/>
      <c r="S28" s="119"/>
      <c r="T28" s="119"/>
      <c r="U28" s="119"/>
      <c r="V28" s="122"/>
      <c r="W28" s="120"/>
      <c r="X28" s="119"/>
      <c r="Y28" s="119"/>
      <c r="Z28" s="123">
        <f t="shared" si="12"/>
        <v>0</v>
      </c>
      <c r="AA28" s="119"/>
      <c r="AB28" s="119"/>
      <c r="AC28" s="119"/>
      <c r="AD28" s="119"/>
      <c r="AE28" s="119"/>
      <c r="AF28" s="119"/>
      <c r="AG28" s="123">
        <f t="shared" si="7"/>
        <v>0</v>
      </c>
      <c r="AH28" s="119"/>
      <c r="AI28" s="119"/>
      <c r="AJ28" s="119"/>
      <c r="AK28" s="119"/>
      <c r="AL28" s="119"/>
      <c r="AM28" s="119"/>
      <c r="AN28" s="123">
        <f t="shared" si="8"/>
        <v>0</v>
      </c>
      <c r="AO28" s="119"/>
      <c r="AP28" s="119"/>
      <c r="AQ28" s="119"/>
      <c r="AR28" s="119"/>
      <c r="AS28" s="119"/>
      <c r="AT28" s="119"/>
      <c r="AU28" s="161">
        <f t="shared" si="9"/>
        <v>0</v>
      </c>
      <c r="AV28" s="119"/>
      <c r="AW28" s="119"/>
      <c r="AX28" s="119"/>
      <c r="AY28" s="119"/>
      <c r="AZ28" s="119"/>
      <c r="BA28" s="119"/>
      <c r="BB28" s="161">
        <f t="shared" si="10"/>
        <v>0</v>
      </c>
      <c r="BC28" s="119"/>
      <c r="BD28" s="119"/>
      <c r="BE28" s="119"/>
      <c r="BF28" s="119"/>
      <c r="BG28" s="120"/>
      <c r="BH28" s="120"/>
      <c r="BI28" s="120"/>
    </row>
    <row r="29" spans="1:61" s="125" customFormat="1" x14ac:dyDescent="0.25">
      <c r="A29" s="155"/>
      <c r="B29" s="145" t="s">
        <v>155</v>
      </c>
      <c r="C29" s="145" t="s">
        <v>156</v>
      </c>
      <c r="D29" s="116" t="s">
        <v>157</v>
      </c>
      <c r="E29" s="155"/>
      <c r="F29" s="156"/>
      <c r="G29" s="156"/>
      <c r="H29" s="156"/>
      <c r="I29" s="157"/>
      <c r="J29" s="155"/>
      <c r="K29" s="155"/>
      <c r="L29" s="158"/>
      <c r="M29" s="158"/>
      <c r="N29" s="116"/>
      <c r="O29" s="159"/>
      <c r="P29" s="155"/>
      <c r="Q29" s="160">
        <f t="shared" si="11"/>
        <v>0</v>
      </c>
      <c r="R29" s="160"/>
      <c r="S29" s="119"/>
      <c r="T29" s="119"/>
      <c r="U29" s="119"/>
      <c r="V29" s="122"/>
      <c r="W29" s="120"/>
      <c r="X29" s="119"/>
      <c r="Y29" s="119"/>
      <c r="Z29" s="123">
        <f t="shared" si="12"/>
        <v>0</v>
      </c>
      <c r="AA29" s="119"/>
      <c r="AB29" s="119"/>
      <c r="AC29" s="119"/>
      <c r="AD29" s="119"/>
      <c r="AE29" s="119"/>
      <c r="AF29" s="119"/>
      <c r="AG29" s="123">
        <f t="shared" si="7"/>
        <v>0</v>
      </c>
      <c r="AH29" s="119"/>
      <c r="AI29" s="119"/>
      <c r="AJ29" s="119"/>
      <c r="AK29" s="119"/>
      <c r="AL29" s="119"/>
      <c r="AM29" s="119"/>
      <c r="AN29" s="123">
        <f t="shared" si="8"/>
        <v>0</v>
      </c>
      <c r="AO29" s="119"/>
      <c r="AP29" s="119"/>
      <c r="AQ29" s="119"/>
      <c r="AR29" s="119"/>
      <c r="AS29" s="119"/>
      <c r="AT29" s="119"/>
      <c r="AU29" s="161">
        <f t="shared" si="9"/>
        <v>0</v>
      </c>
      <c r="AV29" s="119"/>
      <c r="AW29" s="119"/>
      <c r="AX29" s="119"/>
      <c r="AY29" s="119"/>
      <c r="AZ29" s="119"/>
      <c r="BA29" s="119"/>
      <c r="BB29" s="161">
        <f t="shared" si="10"/>
        <v>0</v>
      </c>
      <c r="BC29" s="119"/>
      <c r="BD29" s="119"/>
      <c r="BE29" s="119"/>
      <c r="BF29" s="119"/>
      <c r="BG29" s="120"/>
      <c r="BH29" s="120"/>
      <c r="BI29" s="120"/>
    </row>
    <row r="30" spans="1:61" s="125" customFormat="1" x14ac:dyDescent="0.25">
      <c r="A30" s="155"/>
      <c r="B30" s="145" t="s">
        <v>155</v>
      </c>
      <c r="C30" s="145" t="s">
        <v>156</v>
      </c>
      <c r="D30" s="116" t="s">
        <v>157</v>
      </c>
      <c r="E30" s="155"/>
      <c r="F30" s="156"/>
      <c r="G30" s="156"/>
      <c r="H30" s="156"/>
      <c r="I30" s="157"/>
      <c r="J30" s="155"/>
      <c r="K30" s="155"/>
      <c r="L30" s="158"/>
      <c r="M30" s="158"/>
      <c r="N30" s="116"/>
      <c r="O30" s="159"/>
      <c r="P30" s="155"/>
      <c r="Q30" s="160">
        <f t="shared" si="11"/>
        <v>0</v>
      </c>
      <c r="R30" s="160"/>
      <c r="S30" s="119"/>
      <c r="T30" s="119"/>
      <c r="U30" s="119"/>
      <c r="V30" s="122"/>
      <c r="W30" s="120"/>
      <c r="X30" s="119"/>
      <c r="Y30" s="119"/>
      <c r="Z30" s="123">
        <f t="shared" si="12"/>
        <v>0</v>
      </c>
      <c r="AA30" s="119"/>
      <c r="AB30" s="119"/>
      <c r="AC30" s="119"/>
      <c r="AD30" s="119"/>
      <c r="AE30" s="119"/>
      <c r="AF30" s="119"/>
      <c r="AG30" s="123">
        <f t="shared" si="7"/>
        <v>0</v>
      </c>
      <c r="AH30" s="119"/>
      <c r="AI30" s="119"/>
      <c r="AJ30" s="119"/>
      <c r="AK30" s="119"/>
      <c r="AL30" s="119"/>
      <c r="AM30" s="119"/>
      <c r="AN30" s="123">
        <f t="shared" si="8"/>
        <v>0</v>
      </c>
      <c r="AO30" s="119"/>
      <c r="AP30" s="119"/>
      <c r="AQ30" s="119"/>
      <c r="AR30" s="119"/>
      <c r="AS30" s="119"/>
      <c r="AT30" s="119"/>
      <c r="AU30" s="161">
        <f t="shared" si="9"/>
        <v>0</v>
      </c>
      <c r="AV30" s="119"/>
      <c r="AW30" s="119"/>
      <c r="AX30" s="119"/>
      <c r="AY30" s="119"/>
      <c r="AZ30" s="119"/>
      <c r="BA30" s="119"/>
      <c r="BB30" s="161">
        <f t="shared" si="10"/>
        <v>0</v>
      </c>
      <c r="BC30" s="119"/>
      <c r="BD30" s="119"/>
      <c r="BE30" s="119"/>
      <c r="BF30" s="119"/>
      <c r="BG30" s="120"/>
      <c r="BH30" s="120"/>
      <c r="BI30" s="120"/>
    </row>
    <row r="31" spans="1:61" s="125" customFormat="1" x14ac:dyDescent="0.25">
      <c r="A31" s="155"/>
      <c r="B31" s="145" t="s">
        <v>155</v>
      </c>
      <c r="C31" s="145" t="s">
        <v>156</v>
      </c>
      <c r="D31" s="116" t="s">
        <v>157</v>
      </c>
      <c r="E31" s="155"/>
      <c r="F31" s="156"/>
      <c r="G31" s="156"/>
      <c r="H31" s="156"/>
      <c r="I31" s="157"/>
      <c r="J31" s="155"/>
      <c r="K31" s="155"/>
      <c r="L31" s="158"/>
      <c r="M31" s="158"/>
      <c r="N31" s="116"/>
      <c r="O31" s="159"/>
      <c r="P31" s="155"/>
      <c r="Q31" s="160">
        <f t="shared" si="11"/>
        <v>0</v>
      </c>
      <c r="R31" s="160"/>
      <c r="S31" s="119"/>
      <c r="T31" s="119"/>
      <c r="U31" s="119"/>
      <c r="V31" s="122"/>
      <c r="W31" s="120"/>
      <c r="X31" s="119"/>
      <c r="Y31" s="119"/>
      <c r="Z31" s="123">
        <f t="shared" si="12"/>
        <v>0</v>
      </c>
      <c r="AA31" s="119"/>
      <c r="AB31" s="119"/>
      <c r="AC31" s="119"/>
      <c r="AD31" s="119"/>
      <c r="AE31" s="119"/>
      <c r="AF31" s="119"/>
      <c r="AG31" s="123">
        <f t="shared" si="7"/>
        <v>0</v>
      </c>
      <c r="AH31" s="119"/>
      <c r="AI31" s="119"/>
      <c r="AJ31" s="119"/>
      <c r="AK31" s="119"/>
      <c r="AL31" s="119"/>
      <c r="AM31" s="119"/>
      <c r="AN31" s="123">
        <f t="shared" si="8"/>
        <v>0</v>
      </c>
      <c r="AO31" s="119"/>
      <c r="AP31" s="119"/>
      <c r="AQ31" s="119"/>
      <c r="AR31" s="119"/>
      <c r="AS31" s="119"/>
      <c r="AT31" s="119"/>
      <c r="AU31" s="161">
        <f t="shared" si="9"/>
        <v>0</v>
      </c>
      <c r="AV31" s="119"/>
      <c r="AW31" s="119"/>
      <c r="AX31" s="119"/>
      <c r="AY31" s="119"/>
      <c r="AZ31" s="119"/>
      <c r="BA31" s="119"/>
      <c r="BB31" s="161">
        <f t="shared" si="10"/>
        <v>0</v>
      </c>
      <c r="BC31" s="119"/>
      <c r="BD31" s="119"/>
      <c r="BE31" s="119"/>
      <c r="BF31" s="119"/>
      <c r="BG31" s="120"/>
      <c r="BH31" s="120"/>
      <c r="BI31" s="120"/>
    </row>
    <row r="32" spans="1:61" s="125" customFormat="1" x14ac:dyDescent="0.25">
      <c r="A32" s="155"/>
      <c r="B32" s="145" t="s">
        <v>155</v>
      </c>
      <c r="C32" s="145" t="s">
        <v>156</v>
      </c>
      <c r="D32" s="116" t="s">
        <v>157</v>
      </c>
      <c r="E32" s="155"/>
      <c r="F32" s="156"/>
      <c r="G32" s="156"/>
      <c r="H32" s="156"/>
      <c r="I32" s="157"/>
      <c r="J32" s="155"/>
      <c r="K32" s="155"/>
      <c r="L32" s="158"/>
      <c r="M32" s="158"/>
      <c r="N32" s="116"/>
      <c r="O32" s="159"/>
      <c r="P32" s="155"/>
      <c r="Q32" s="160">
        <f t="shared" si="11"/>
        <v>0</v>
      </c>
      <c r="R32" s="160"/>
      <c r="S32" s="119"/>
      <c r="T32" s="119"/>
      <c r="U32" s="119"/>
      <c r="V32" s="122"/>
      <c r="W32" s="120"/>
      <c r="X32" s="119"/>
      <c r="Y32" s="119"/>
      <c r="Z32" s="123">
        <f t="shared" si="12"/>
        <v>0</v>
      </c>
      <c r="AA32" s="119"/>
      <c r="AB32" s="119"/>
      <c r="AC32" s="119"/>
      <c r="AD32" s="119"/>
      <c r="AE32" s="119"/>
      <c r="AF32" s="119"/>
      <c r="AG32" s="123">
        <f t="shared" si="7"/>
        <v>0</v>
      </c>
      <c r="AH32" s="119"/>
      <c r="AI32" s="119"/>
      <c r="AJ32" s="119"/>
      <c r="AK32" s="119"/>
      <c r="AL32" s="119"/>
      <c r="AM32" s="119"/>
      <c r="AN32" s="123">
        <f t="shared" si="8"/>
        <v>0</v>
      </c>
      <c r="AO32" s="119"/>
      <c r="AP32" s="119"/>
      <c r="AQ32" s="119"/>
      <c r="AR32" s="119"/>
      <c r="AS32" s="119"/>
      <c r="AT32" s="119"/>
      <c r="AU32" s="161">
        <f t="shared" si="9"/>
        <v>0</v>
      </c>
      <c r="AV32" s="119"/>
      <c r="AW32" s="119"/>
      <c r="AX32" s="119"/>
      <c r="AY32" s="119"/>
      <c r="AZ32" s="119"/>
      <c r="BA32" s="119"/>
      <c r="BB32" s="161">
        <f t="shared" si="10"/>
        <v>0</v>
      </c>
      <c r="BC32" s="119"/>
      <c r="BD32" s="119"/>
      <c r="BE32" s="119"/>
      <c r="BF32" s="119"/>
      <c r="BG32" s="120"/>
      <c r="BH32" s="120"/>
      <c r="BI32" s="120"/>
    </row>
    <row r="33" spans="1:61" s="125" customFormat="1" x14ac:dyDescent="0.25">
      <c r="A33" s="155"/>
      <c r="B33" s="145" t="s">
        <v>155</v>
      </c>
      <c r="C33" s="145" t="s">
        <v>156</v>
      </c>
      <c r="D33" s="116" t="s">
        <v>157</v>
      </c>
      <c r="E33" s="155"/>
      <c r="F33" s="156"/>
      <c r="G33" s="156"/>
      <c r="H33" s="156"/>
      <c r="I33" s="157"/>
      <c r="J33" s="155"/>
      <c r="K33" s="155"/>
      <c r="L33" s="158"/>
      <c r="M33" s="158"/>
      <c r="N33" s="116"/>
      <c r="O33" s="159"/>
      <c r="P33" s="155"/>
      <c r="Q33" s="160">
        <f t="shared" si="11"/>
        <v>0</v>
      </c>
      <c r="R33" s="160"/>
      <c r="S33" s="119"/>
      <c r="T33" s="119"/>
      <c r="U33" s="119"/>
      <c r="V33" s="122"/>
      <c r="W33" s="120"/>
      <c r="X33" s="119"/>
      <c r="Y33" s="119"/>
      <c r="Z33" s="123">
        <f t="shared" si="12"/>
        <v>0</v>
      </c>
      <c r="AA33" s="119"/>
      <c r="AB33" s="119"/>
      <c r="AC33" s="119"/>
      <c r="AD33" s="119"/>
      <c r="AE33" s="119"/>
      <c r="AF33" s="119"/>
      <c r="AG33" s="123">
        <f t="shared" si="7"/>
        <v>0</v>
      </c>
      <c r="AH33" s="119"/>
      <c r="AI33" s="119"/>
      <c r="AJ33" s="119"/>
      <c r="AK33" s="119"/>
      <c r="AL33" s="119"/>
      <c r="AM33" s="119"/>
      <c r="AN33" s="123">
        <f t="shared" si="8"/>
        <v>0</v>
      </c>
      <c r="AO33" s="119"/>
      <c r="AP33" s="119"/>
      <c r="AQ33" s="119"/>
      <c r="AR33" s="119"/>
      <c r="AS33" s="119"/>
      <c r="AT33" s="119"/>
      <c r="AU33" s="161">
        <f t="shared" si="9"/>
        <v>0</v>
      </c>
      <c r="AV33" s="119"/>
      <c r="AW33" s="119"/>
      <c r="AX33" s="119"/>
      <c r="AY33" s="119"/>
      <c r="AZ33" s="119"/>
      <c r="BA33" s="119"/>
      <c r="BB33" s="161">
        <f t="shared" si="10"/>
        <v>0</v>
      </c>
      <c r="BC33" s="119"/>
      <c r="BD33" s="119"/>
      <c r="BE33" s="119"/>
      <c r="BF33" s="119"/>
      <c r="BG33" s="120"/>
      <c r="BH33" s="120"/>
      <c r="BI33" s="120"/>
    </row>
    <row r="34" spans="1:61" s="125" customFormat="1" x14ac:dyDescent="0.25">
      <c r="A34" s="126"/>
      <c r="B34" s="126"/>
      <c r="C34" s="126"/>
      <c r="D34" s="127"/>
      <c r="E34" s="126"/>
      <c r="F34" s="126"/>
      <c r="G34" s="126"/>
      <c r="H34" s="126"/>
      <c r="I34" s="138">
        <f>SUM(I20:I33)</f>
        <v>0</v>
      </c>
      <c r="J34" s="139"/>
      <c r="K34" s="162"/>
      <c r="L34" s="162"/>
      <c r="M34" s="162"/>
      <c r="N34" s="162"/>
      <c r="O34" s="163">
        <f>SUM(O20:O33)</f>
        <v>0</v>
      </c>
      <c r="P34" s="163"/>
      <c r="Q34" s="163">
        <f>SUM(Q20:Q33)</f>
        <v>0</v>
      </c>
      <c r="S34" s="128">
        <f t="shared" ref="S34:U34" si="13">SUM(S20:S33)</f>
        <v>0</v>
      </c>
      <c r="T34" s="128">
        <f t="shared" si="13"/>
        <v>0</v>
      </c>
      <c r="U34" s="128">
        <f t="shared" si="13"/>
        <v>0</v>
      </c>
      <c r="V34" s="128"/>
      <c r="W34" s="128"/>
      <c r="X34" s="128">
        <f>SUM(X20:X33)</f>
        <v>0</v>
      </c>
      <c r="Y34" s="128">
        <f t="shared" ref="Y34:BF34" si="14">SUM(Y20:Y33)</f>
        <v>0</v>
      </c>
      <c r="Z34" s="128">
        <f t="shared" si="14"/>
        <v>0</v>
      </c>
      <c r="AA34" s="128">
        <f t="shared" si="14"/>
        <v>0</v>
      </c>
      <c r="AB34" s="128">
        <f t="shared" si="14"/>
        <v>0</v>
      </c>
      <c r="AC34" s="128">
        <f t="shared" si="14"/>
        <v>0</v>
      </c>
      <c r="AD34" s="128">
        <f t="shared" si="14"/>
        <v>0</v>
      </c>
      <c r="AE34" s="128">
        <f t="shared" si="14"/>
        <v>0</v>
      </c>
      <c r="AF34" s="128">
        <f t="shared" si="14"/>
        <v>0</v>
      </c>
      <c r="AG34" s="128">
        <f t="shared" si="14"/>
        <v>0</v>
      </c>
      <c r="AH34" s="128">
        <f t="shared" si="14"/>
        <v>0</v>
      </c>
      <c r="AI34" s="128">
        <f t="shared" si="14"/>
        <v>0</v>
      </c>
      <c r="AJ34" s="128">
        <f t="shared" si="14"/>
        <v>0</v>
      </c>
      <c r="AK34" s="128">
        <f t="shared" si="14"/>
        <v>0</v>
      </c>
      <c r="AL34" s="128">
        <f t="shared" si="14"/>
        <v>0</v>
      </c>
      <c r="AM34" s="128">
        <f t="shared" si="14"/>
        <v>0</v>
      </c>
      <c r="AN34" s="128">
        <f t="shared" si="14"/>
        <v>0</v>
      </c>
      <c r="AO34" s="128">
        <f t="shared" si="14"/>
        <v>0</v>
      </c>
      <c r="AP34" s="128">
        <f t="shared" si="14"/>
        <v>0</v>
      </c>
      <c r="AQ34" s="128">
        <f t="shared" si="14"/>
        <v>0</v>
      </c>
      <c r="AR34" s="128">
        <f t="shared" si="14"/>
        <v>0</v>
      </c>
      <c r="AS34" s="128">
        <f t="shared" si="14"/>
        <v>0</v>
      </c>
      <c r="AT34" s="128">
        <f t="shared" si="14"/>
        <v>0</v>
      </c>
      <c r="AU34" s="128">
        <f t="shared" si="14"/>
        <v>0</v>
      </c>
      <c r="AV34" s="128">
        <f t="shared" si="14"/>
        <v>0</v>
      </c>
      <c r="AW34" s="128">
        <f t="shared" si="14"/>
        <v>0</v>
      </c>
      <c r="AX34" s="128">
        <f t="shared" si="14"/>
        <v>0</v>
      </c>
      <c r="AY34" s="128">
        <f t="shared" si="14"/>
        <v>0</v>
      </c>
      <c r="AZ34" s="128">
        <f t="shared" si="14"/>
        <v>0</v>
      </c>
      <c r="BA34" s="128">
        <f t="shared" si="14"/>
        <v>0</v>
      </c>
      <c r="BB34" s="128">
        <f t="shared" si="14"/>
        <v>0</v>
      </c>
      <c r="BC34" s="128">
        <f t="shared" si="14"/>
        <v>0</v>
      </c>
      <c r="BD34" s="128">
        <f t="shared" si="14"/>
        <v>0</v>
      </c>
      <c r="BE34" s="128">
        <f t="shared" si="14"/>
        <v>0</v>
      </c>
      <c r="BF34" s="128">
        <f t="shared" si="14"/>
        <v>0</v>
      </c>
      <c r="BG34" s="164"/>
    </row>
    <row r="35" spans="1:61" x14ac:dyDescent="0.25">
      <c r="A35" s="129"/>
      <c r="B35" s="129"/>
      <c r="C35" s="129"/>
      <c r="D35" s="127"/>
      <c r="E35" s="129"/>
      <c r="F35" s="129"/>
      <c r="G35" s="129"/>
      <c r="H35" s="129"/>
      <c r="I35" s="130"/>
      <c r="J35" s="131"/>
    </row>
    <row r="36" spans="1:61" x14ac:dyDescent="0.25">
      <c r="A36" s="129"/>
      <c r="B36" s="129"/>
      <c r="C36" s="129"/>
      <c r="D36" s="127"/>
      <c r="E36" s="129"/>
      <c r="F36" s="129"/>
      <c r="G36" s="129"/>
      <c r="H36" s="129"/>
      <c r="I36" s="130"/>
      <c r="J36" s="131"/>
    </row>
    <row r="37" spans="1:61" x14ac:dyDescent="0.25">
      <c r="A37" s="129"/>
      <c r="B37" s="129"/>
      <c r="C37" s="129"/>
      <c r="D37" s="127"/>
      <c r="E37" s="129"/>
      <c r="F37" s="129"/>
      <c r="G37" s="129"/>
      <c r="H37" s="129"/>
      <c r="I37" s="130"/>
      <c r="J37" s="131"/>
    </row>
    <row r="38" spans="1:61" x14ac:dyDescent="0.25">
      <c r="A38" s="129"/>
      <c r="B38" s="129"/>
      <c r="C38" s="129"/>
      <c r="D38" s="127"/>
      <c r="E38" s="129"/>
      <c r="F38" s="129"/>
      <c r="G38" s="129"/>
      <c r="H38" s="129"/>
      <c r="I38" s="130"/>
      <c r="J38" s="131"/>
    </row>
    <row r="39" spans="1:61" x14ac:dyDescent="0.25">
      <c r="A39" s="129"/>
      <c r="B39" s="129"/>
      <c r="C39" s="129"/>
      <c r="D39" s="127"/>
      <c r="E39" s="129"/>
      <c r="F39" s="129"/>
      <c r="G39" s="129"/>
      <c r="H39" s="129"/>
      <c r="I39" s="130"/>
      <c r="J39" s="131"/>
    </row>
    <row r="40" spans="1:61" x14ac:dyDescent="0.25">
      <c r="A40" s="129"/>
      <c r="B40" s="129"/>
      <c r="C40" s="129"/>
      <c r="D40" s="127"/>
      <c r="E40" s="129"/>
      <c r="F40" s="129"/>
      <c r="G40" s="129"/>
      <c r="H40" s="129"/>
      <c r="I40" s="130"/>
      <c r="J40" s="131"/>
    </row>
    <row r="41" spans="1:61" x14ac:dyDescent="0.25">
      <c r="A41" s="129"/>
      <c r="B41" s="129"/>
      <c r="C41" s="129"/>
      <c r="D41" s="127"/>
      <c r="E41" s="129"/>
      <c r="F41" s="129"/>
      <c r="G41" s="129"/>
      <c r="H41" s="129"/>
      <c r="I41" s="130"/>
      <c r="J41" s="131"/>
    </row>
    <row r="42" spans="1:61" x14ac:dyDescent="0.25">
      <c r="A42" s="129"/>
      <c r="B42" s="129"/>
      <c r="C42" s="129"/>
      <c r="D42" s="127"/>
      <c r="E42" s="129"/>
      <c r="F42" s="129"/>
      <c r="G42" s="129"/>
      <c r="H42" s="129"/>
      <c r="I42" s="130"/>
      <c r="J42" s="131"/>
    </row>
    <row r="43" spans="1:61" x14ac:dyDescent="0.25">
      <c r="A43" s="129"/>
      <c r="B43" s="129"/>
      <c r="C43" s="129"/>
      <c r="D43" s="127"/>
      <c r="E43" s="129"/>
      <c r="F43" s="129"/>
      <c r="G43" s="129"/>
      <c r="H43" s="129"/>
      <c r="I43" s="130"/>
      <c r="J43" s="131"/>
    </row>
    <row r="44" spans="1:61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61" x14ac:dyDescent="0.25">
      <c r="A45" s="129"/>
      <c r="B45" s="129"/>
      <c r="C45" s="129"/>
      <c r="D45" s="127"/>
      <c r="E45" s="129"/>
      <c r="F45" s="129"/>
      <c r="G45" s="129"/>
      <c r="H45" s="129"/>
      <c r="I45" s="130"/>
      <c r="J45" s="131"/>
    </row>
    <row r="46" spans="1:61" x14ac:dyDescent="0.25">
      <c r="A46" s="129"/>
      <c r="B46" s="129"/>
      <c r="C46" s="129"/>
      <c r="D46" s="127"/>
      <c r="E46" s="129"/>
      <c r="F46" s="129"/>
      <c r="G46" s="129"/>
      <c r="H46" s="129"/>
      <c r="I46" s="130"/>
      <c r="J46" s="131"/>
    </row>
    <row r="47" spans="1:61" x14ac:dyDescent="0.25">
      <c r="A47" s="129"/>
      <c r="B47" s="129"/>
      <c r="C47" s="129"/>
      <c r="D47" s="127"/>
      <c r="E47" s="129"/>
      <c r="F47" s="129"/>
      <c r="G47" s="129"/>
      <c r="H47" s="129"/>
      <c r="I47" s="130"/>
      <c r="J47" s="131"/>
    </row>
    <row r="48" spans="1:61" x14ac:dyDescent="0.25">
      <c r="A48" s="129"/>
      <c r="B48" s="129"/>
      <c r="C48" s="129"/>
      <c r="D48" s="127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7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7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7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7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7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7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7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7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7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7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7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7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7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7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7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7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</sheetData>
  <sheetProtection algorithmName="SHA-512" hashValue="Adeq/lwsZwfWATCfhStljs+X8y5my61Ngh2BihySemwaHYEt336llzvcWFrQ0IqnwVx7Sh3gmP5be46No3LUYw==" saltValue="wHnRHVpzjjc5cJ6Nb9Y60A==" spinCount="100000" sheet="1" objects="1" scenarios="1"/>
  <mergeCells count="48">
    <mergeCell ref="BG17:BI1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7:AQ17"/>
    <mergeCell ref="AS17:AU17"/>
    <mergeCell ref="AV17:AX17"/>
    <mergeCell ref="AZ17:BB17"/>
    <mergeCell ref="BC17:BE17"/>
    <mergeCell ref="A17:P17"/>
    <mergeCell ref="A16:Q16"/>
    <mergeCell ref="AS18:AY18"/>
    <mergeCell ref="AZ18:BF18"/>
    <mergeCell ref="S18:U18"/>
    <mergeCell ref="V18:W18"/>
    <mergeCell ref="X18:AD18"/>
    <mergeCell ref="AE18:AK18"/>
    <mergeCell ref="AL18:AR18"/>
    <mergeCell ref="S17:U17"/>
    <mergeCell ref="V17:W17"/>
    <mergeCell ref="X17:Z17"/>
    <mergeCell ref="AA17:AC17"/>
    <mergeCell ref="AE17:AG17"/>
    <mergeCell ref="AH17:AJ17"/>
    <mergeCell ref="AL17:AN17"/>
    <mergeCell ref="S16:AD16"/>
    <mergeCell ref="AE16:AR16"/>
    <mergeCell ref="AS16:BF16"/>
    <mergeCell ref="BG16:BI16"/>
    <mergeCell ref="A5:P5"/>
    <mergeCell ref="V5:W5"/>
    <mergeCell ref="X5:Z5"/>
    <mergeCell ref="AA5:AC5"/>
    <mergeCell ref="AE5:AG5"/>
    <mergeCell ref="AH5:AJ5"/>
    <mergeCell ref="R6:R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V8:V12 V20:V33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0"/>
  <sheetViews>
    <sheetView showGridLines="0" zoomScaleNormal="100" workbookViewId="0">
      <pane ySplit="7" topLeftCell="A8" activePane="bottomLeft" state="frozen"/>
      <selection pane="bottomLeft" sqref="A1:K10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18.5703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2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0" style="103" customWidth="1"/>
    <col min="26" max="29" width="12.5703125" style="103" customWidth="1"/>
    <col min="30" max="32" width="9.140625" style="103"/>
    <col min="33" max="33" width="10.85546875" style="103" bestFit="1" customWidth="1"/>
    <col min="34" max="36" width="12.5703125" style="103" customWidth="1"/>
    <col min="37" max="37" width="11.140625" style="103" customWidth="1"/>
    <col min="38" max="40" width="9.140625" style="103"/>
    <col min="41" max="41" width="10.85546875" style="103" bestFit="1" customWidth="1"/>
    <col min="42" max="44" width="12.5703125" style="103" customWidth="1"/>
    <col min="45" max="45" width="12.140625" style="103" customWidth="1"/>
    <col min="46" max="48" width="9.140625" style="103"/>
    <col min="49" max="49" width="10.85546875" style="103" bestFit="1" customWidth="1"/>
    <col min="50" max="52" width="12.5703125" style="103" customWidth="1"/>
    <col min="53" max="53" width="11.140625" style="103" customWidth="1"/>
    <col min="54" max="56" width="9.140625" style="103"/>
    <col min="57" max="57" width="11.42578125" style="103" bestFit="1" customWidth="1"/>
    <col min="58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</row>
    <row r="2" spans="1:60" x14ac:dyDescent="0.25">
      <c r="A2" s="172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175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105" t="s">
        <v>5</v>
      </c>
      <c r="M5" s="234"/>
      <c r="N5" s="235"/>
      <c r="O5" s="236"/>
      <c r="P5" s="234" t="s">
        <v>6</v>
      </c>
      <c r="Q5" s="236"/>
      <c r="R5" s="238" t="s">
        <v>7</v>
      </c>
      <c r="S5" s="238"/>
      <c r="T5" s="238"/>
      <c r="U5" s="106" t="s">
        <v>8</v>
      </c>
      <c r="V5" s="238" t="s">
        <v>9</v>
      </c>
      <c r="W5" s="238"/>
      <c r="X5" s="238"/>
      <c r="Y5" s="106" t="s">
        <v>10</v>
      </c>
      <c r="Z5" s="238" t="s">
        <v>11</v>
      </c>
      <c r="AA5" s="238"/>
      <c r="AB5" s="238"/>
      <c r="AC5" s="106" t="s">
        <v>8</v>
      </c>
      <c r="AD5" s="238" t="s">
        <v>9</v>
      </c>
      <c r="AE5" s="238"/>
      <c r="AF5" s="238"/>
      <c r="AG5" s="106" t="s">
        <v>10</v>
      </c>
      <c r="AH5" s="238" t="s">
        <v>11</v>
      </c>
      <c r="AI5" s="238"/>
      <c r="AJ5" s="238"/>
      <c r="AK5" s="106" t="s">
        <v>8</v>
      </c>
      <c r="AL5" s="238" t="s">
        <v>9</v>
      </c>
      <c r="AM5" s="238"/>
      <c r="AN5" s="238"/>
      <c r="AO5" s="106" t="s">
        <v>10</v>
      </c>
      <c r="AP5" s="238" t="s">
        <v>11</v>
      </c>
      <c r="AQ5" s="238"/>
      <c r="AR5" s="238"/>
      <c r="AS5" s="106" t="s">
        <v>8</v>
      </c>
      <c r="AT5" s="238" t="s">
        <v>9</v>
      </c>
      <c r="AU5" s="238"/>
      <c r="AV5" s="238"/>
      <c r="AW5" s="106" t="s">
        <v>10</v>
      </c>
      <c r="AX5" s="238" t="s">
        <v>11</v>
      </c>
      <c r="AY5" s="238"/>
      <c r="AZ5" s="238"/>
      <c r="BA5" s="106" t="s">
        <v>8</v>
      </c>
      <c r="BB5" s="238" t="s">
        <v>9</v>
      </c>
      <c r="BC5" s="238"/>
      <c r="BD5" s="238"/>
      <c r="BE5" s="106" t="s">
        <v>10</v>
      </c>
      <c r="BF5" s="234"/>
      <c r="BG5" s="235"/>
      <c r="BH5" s="236"/>
    </row>
    <row r="6" spans="1:60" s="110" customFormat="1" x14ac:dyDescent="0.25">
      <c r="A6" s="176"/>
      <c r="B6" s="177"/>
      <c r="C6" s="177"/>
      <c r="D6" s="177"/>
      <c r="E6" s="178"/>
      <c r="F6" s="177"/>
      <c r="G6" s="177"/>
      <c r="H6" s="178"/>
      <c r="I6" s="179"/>
      <c r="J6" s="179"/>
      <c r="K6" s="177"/>
      <c r="L6" s="108"/>
      <c r="M6" s="225" t="s">
        <v>28</v>
      </c>
      <c r="N6" s="226"/>
      <c r="O6" s="227"/>
      <c r="P6" s="230"/>
      <c r="Q6" s="231"/>
      <c r="R6" s="225" t="s">
        <v>29</v>
      </c>
      <c r="S6" s="226"/>
      <c r="T6" s="226"/>
      <c r="U6" s="226"/>
      <c r="V6" s="226"/>
      <c r="W6" s="226"/>
      <c r="X6" s="226"/>
      <c r="Y6" s="227"/>
      <c r="Z6" s="225" t="s">
        <v>30</v>
      </c>
      <c r="AA6" s="226"/>
      <c r="AB6" s="226"/>
      <c r="AC6" s="226"/>
      <c r="AD6" s="226"/>
      <c r="AE6" s="226"/>
      <c r="AF6" s="226"/>
      <c r="AG6" s="227"/>
      <c r="AH6" s="225" t="s">
        <v>31</v>
      </c>
      <c r="AI6" s="226"/>
      <c r="AJ6" s="226"/>
      <c r="AK6" s="226"/>
      <c r="AL6" s="226"/>
      <c r="AM6" s="226"/>
      <c r="AN6" s="226"/>
      <c r="AO6" s="227"/>
      <c r="AP6" s="225" t="s">
        <v>32</v>
      </c>
      <c r="AQ6" s="226"/>
      <c r="AR6" s="226"/>
      <c r="AS6" s="226"/>
      <c r="AT6" s="226"/>
      <c r="AU6" s="226"/>
      <c r="AV6" s="226"/>
      <c r="AW6" s="227"/>
      <c r="AX6" s="225" t="s">
        <v>33</v>
      </c>
      <c r="AY6" s="226"/>
      <c r="AZ6" s="226"/>
      <c r="BA6" s="226"/>
      <c r="BB6" s="226"/>
      <c r="BC6" s="226"/>
      <c r="BD6" s="226"/>
      <c r="BE6" s="227"/>
      <c r="BF6" s="109"/>
      <c r="BG6" s="109"/>
      <c r="BH6" s="109"/>
    </row>
    <row r="7" spans="1:60" ht="75" x14ac:dyDescent="0.25">
      <c r="A7" s="180" t="s">
        <v>64</v>
      </c>
      <c r="B7" s="180" t="s">
        <v>13</v>
      </c>
      <c r="C7" s="180" t="s">
        <v>14</v>
      </c>
      <c r="D7" s="180" t="s">
        <v>15</v>
      </c>
      <c r="E7" s="181" t="s">
        <v>16</v>
      </c>
      <c r="F7" s="180" t="s">
        <v>17</v>
      </c>
      <c r="G7" s="180" t="s">
        <v>18</v>
      </c>
      <c r="H7" s="181" t="s">
        <v>19</v>
      </c>
      <c r="I7" s="182" t="s">
        <v>20</v>
      </c>
      <c r="J7" s="182" t="s">
        <v>65</v>
      </c>
      <c r="K7" s="183" t="s">
        <v>66</v>
      </c>
      <c r="L7" s="112" t="s">
        <v>67</v>
      </c>
      <c r="M7" s="113" t="s">
        <v>35</v>
      </c>
      <c r="N7" s="113" t="s">
        <v>36</v>
      </c>
      <c r="O7" s="113" t="s">
        <v>37</v>
      </c>
      <c r="P7" s="113" t="s">
        <v>38</v>
      </c>
      <c r="Q7" s="113" t="s">
        <v>39</v>
      </c>
      <c r="R7" s="113" t="s">
        <v>40</v>
      </c>
      <c r="S7" s="113" t="s">
        <v>41</v>
      </c>
      <c r="T7" s="113" t="s">
        <v>42</v>
      </c>
      <c r="U7" s="113" t="s">
        <v>43</v>
      </c>
      <c r="V7" s="113" t="s">
        <v>35</v>
      </c>
      <c r="W7" s="113" t="s">
        <v>36</v>
      </c>
      <c r="X7" s="113" t="s">
        <v>44</v>
      </c>
      <c r="Y7" s="113" t="s">
        <v>45</v>
      </c>
      <c r="Z7" s="113" t="s">
        <v>40</v>
      </c>
      <c r="AA7" s="113" t="s">
        <v>41</v>
      </c>
      <c r="AB7" s="113" t="s">
        <v>42</v>
      </c>
      <c r="AC7" s="113" t="s">
        <v>43</v>
      </c>
      <c r="AD7" s="113" t="s">
        <v>35</v>
      </c>
      <c r="AE7" s="113" t="s">
        <v>36</v>
      </c>
      <c r="AF7" s="113" t="s">
        <v>44</v>
      </c>
      <c r="AG7" s="113" t="s">
        <v>45</v>
      </c>
      <c r="AH7" s="113" t="s">
        <v>40</v>
      </c>
      <c r="AI7" s="113" t="s">
        <v>41</v>
      </c>
      <c r="AJ7" s="113" t="s">
        <v>42</v>
      </c>
      <c r="AK7" s="113" t="s">
        <v>43</v>
      </c>
      <c r="AL7" s="113" t="s">
        <v>35</v>
      </c>
      <c r="AM7" s="113" t="s">
        <v>36</v>
      </c>
      <c r="AN7" s="113" t="s">
        <v>44</v>
      </c>
      <c r="AO7" s="113" t="s">
        <v>45</v>
      </c>
      <c r="AP7" s="113" t="s">
        <v>40</v>
      </c>
      <c r="AQ7" s="113" t="s">
        <v>41</v>
      </c>
      <c r="AR7" s="113" t="s">
        <v>42</v>
      </c>
      <c r="AS7" s="113" t="s">
        <v>43</v>
      </c>
      <c r="AT7" s="113" t="s">
        <v>35</v>
      </c>
      <c r="AU7" s="113" t="s">
        <v>36</v>
      </c>
      <c r="AV7" s="113" t="s">
        <v>44</v>
      </c>
      <c r="AW7" s="113" t="s">
        <v>45</v>
      </c>
      <c r="AX7" s="113" t="s">
        <v>40</v>
      </c>
      <c r="AY7" s="113" t="s">
        <v>41</v>
      </c>
      <c r="AZ7" s="113" t="s">
        <v>42</v>
      </c>
      <c r="BA7" s="113" t="s">
        <v>43</v>
      </c>
      <c r="BB7" s="113" t="s">
        <v>35</v>
      </c>
      <c r="BC7" s="113" t="s">
        <v>36</v>
      </c>
      <c r="BD7" s="113" t="s">
        <v>44</v>
      </c>
      <c r="BE7" s="113" t="s">
        <v>45</v>
      </c>
      <c r="BF7" s="114" t="s">
        <v>46</v>
      </c>
      <c r="BG7" s="114" t="s">
        <v>47</v>
      </c>
      <c r="BH7" s="114" t="s">
        <v>48</v>
      </c>
    </row>
    <row r="8" spans="1:60" s="125" customFormat="1" x14ac:dyDescent="0.25">
      <c r="A8" s="184" t="s">
        <v>154</v>
      </c>
      <c r="B8" s="184" t="s">
        <v>155</v>
      </c>
      <c r="C8" s="184" t="s">
        <v>156</v>
      </c>
      <c r="D8" s="185" t="s">
        <v>157</v>
      </c>
      <c r="E8" s="184" t="s">
        <v>158</v>
      </c>
      <c r="F8" s="184" t="s">
        <v>159</v>
      </c>
      <c r="G8" s="184" t="s">
        <v>50</v>
      </c>
      <c r="H8" s="184" t="s">
        <v>160</v>
      </c>
      <c r="I8" s="186">
        <v>86300</v>
      </c>
      <c r="J8" s="187" t="s">
        <v>161</v>
      </c>
      <c r="K8" s="188">
        <f t="shared" ref="K8" si="0">I8*9.16</f>
        <v>790508</v>
      </c>
      <c r="L8" s="120"/>
      <c r="M8" s="121"/>
      <c r="N8" s="121"/>
      <c r="O8" s="121"/>
      <c r="P8" s="116" t="s">
        <v>123</v>
      </c>
      <c r="Q8" s="116"/>
      <c r="R8" s="122"/>
      <c r="S8" s="119"/>
      <c r="T8" s="123">
        <f>R8+S8</f>
        <v>0</v>
      </c>
      <c r="U8" s="119"/>
      <c r="V8" s="119"/>
      <c r="W8" s="119"/>
      <c r="X8" s="119"/>
      <c r="Y8" s="119"/>
      <c r="Z8" s="122"/>
      <c r="AA8" s="119"/>
      <c r="AB8" s="123">
        <f>Z8+AA8</f>
        <v>0</v>
      </c>
      <c r="AC8" s="119"/>
      <c r="AD8" s="119"/>
      <c r="AE8" s="119"/>
      <c r="AF8" s="119"/>
      <c r="AG8" s="119"/>
      <c r="AH8" s="122"/>
      <c r="AI8" s="119"/>
      <c r="AJ8" s="123">
        <f>AH8+AI8</f>
        <v>0</v>
      </c>
      <c r="AK8" s="119"/>
      <c r="AL8" s="119"/>
      <c r="AM8" s="119"/>
      <c r="AN8" s="119"/>
      <c r="AO8" s="119"/>
      <c r="AP8" s="122"/>
      <c r="AQ8" s="119"/>
      <c r="AR8" s="123">
        <f>AP8+AQ8</f>
        <v>0</v>
      </c>
      <c r="AS8" s="119"/>
      <c r="AT8" s="119"/>
      <c r="AU8" s="119"/>
      <c r="AV8" s="119"/>
      <c r="AW8" s="119"/>
      <c r="AX8" s="122"/>
      <c r="AY8" s="119"/>
      <c r="AZ8" s="123">
        <f>AX8+AY8</f>
        <v>0</v>
      </c>
      <c r="BA8" s="119"/>
      <c r="BB8" s="119"/>
      <c r="BC8" s="119"/>
      <c r="BD8" s="119"/>
      <c r="BE8" s="119"/>
      <c r="BF8" s="124"/>
      <c r="BG8" s="124"/>
      <c r="BH8" s="124"/>
    </row>
    <row r="9" spans="1:60" s="125" customFormat="1" x14ac:dyDescent="0.25">
      <c r="A9" s="184" t="s">
        <v>162</v>
      </c>
      <c r="B9" s="184" t="s">
        <v>155</v>
      </c>
      <c r="C9" s="184" t="s">
        <v>156</v>
      </c>
      <c r="D9" s="185" t="s">
        <v>157</v>
      </c>
      <c r="E9" s="184"/>
      <c r="F9" s="184" t="s">
        <v>163</v>
      </c>
      <c r="G9" s="184" t="s">
        <v>164</v>
      </c>
      <c r="H9" s="184" t="s">
        <v>164</v>
      </c>
      <c r="I9" s="186">
        <v>7250</v>
      </c>
      <c r="J9" s="187" t="s">
        <v>165</v>
      </c>
      <c r="K9" s="188">
        <f>I9*9.16</f>
        <v>66410</v>
      </c>
      <c r="L9" s="120"/>
      <c r="M9" s="121"/>
      <c r="N9" s="121"/>
      <c r="O9" s="121"/>
      <c r="P9" s="116" t="s">
        <v>123</v>
      </c>
      <c r="Q9" s="116"/>
      <c r="R9" s="122"/>
      <c r="S9" s="119"/>
      <c r="T9" s="123">
        <f t="shared" ref="T9" si="1">R9+S9</f>
        <v>0</v>
      </c>
      <c r="U9" s="119"/>
      <c r="V9" s="119"/>
      <c r="W9" s="119"/>
      <c r="X9" s="119"/>
      <c r="Y9" s="119"/>
      <c r="Z9" s="122"/>
      <c r="AA9" s="119"/>
      <c r="AB9" s="123">
        <f t="shared" ref="AB9" si="2">Z9+AA9</f>
        <v>0</v>
      </c>
      <c r="AC9" s="119"/>
      <c r="AD9" s="119"/>
      <c r="AE9" s="119"/>
      <c r="AF9" s="119"/>
      <c r="AG9" s="119"/>
      <c r="AH9" s="122"/>
      <c r="AI9" s="119"/>
      <c r="AJ9" s="123">
        <f t="shared" ref="AJ9" si="3">AH9+AI9</f>
        <v>0</v>
      </c>
      <c r="AK9" s="119"/>
      <c r="AL9" s="119"/>
      <c r="AM9" s="119"/>
      <c r="AN9" s="119"/>
      <c r="AO9" s="119"/>
      <c r="AP9" s="122"/>
      <c r="AQ9" s="119"/>
      <c r="AR9" s="123">
        <f t="shared" ref="AR9" si="4">AP9+AQ9</f>
        <v>0</v>
      </c>
      <c r="AS9" s="119"/>
      <c r="AT9" s="119"/>
      <c r="AU9" s="119"/>
      <c r="AV9" s="119"/>
      <c r="AW9" s="119"/>
      <c r="AX9" s="122"/>
      <c r="AY9" s="119"/>
      <c r="AZ9" s="123">
        <f t="shared" ref="AZ9" si="5">AX9+AY9</f>
        <v>0</v>
      </c>
      <c r="BA9" s="119"/>
      <c r="BB9" s="119"/>
      <c r="BC9" s="119"/>
      <c r="BD9" s="119"/>
      <c r="BE9" s="119"/>
      <c r="BF9" s="124"/>
      <c r="BG9" s="124"/>
      <c r="BH9" s="124"/>
    </row>
    <row r="10" spans="1:60" s="125" customFormat="1" x14ac:dyDescent="0.25">
      <c r="A10" s="189"/>
      <c r="B10" s="189"/>
      <c r="C10" s="189"/>
      <c r="D10" s="190"/>
      <c r="E10" s="189"/>
      <c r="F10" s="189"/>
      <c r="G10" s="189"/>
      <c r="H10" s="189"/>
      <c r="I10" s="191">
        <f>SUM(I8:I9)</f>
        <v>93550</v>
      </c>
      <c r="J10" s="192"/>
      <c r="K10" s="193">
        <f>SUM(K8:K9)</f>
        <v>856918</v>
      </c>
      <c r="M10" s="128">
        <f t="shared" ref="M10:O10" si="6">SUM(M8:M9)</f>
        <v>0</v>
      </c>
      <c r="N10" s="128">
        <f t="shared" si="6"/>
        <v>0</v>
      </c>
      <c r="O10" s="128">
        <f t="shared" si="6"/>
        <v>0</v>
      </c>
      <c r="P10" s="128"/>
      <c r="Q10" s="128"/>
      <c r="R10" s="128">
        <f t="shared" ref="R10:BE10" si="7">SUM(R8:R9)</f>
        <v>0</v>
      </c>
      <c r="S10" s="128">
        <f t="shared" si="7"/>
        <v>0</v>
      </c>
      <c r="T10" s="128">
        <f t="shared" si="7"/>
        <v>0</v>
      </c>
      <c r="U10" s="128">
        <f t="shared" si="7"/>
        <v>0</v>
      </c>
      <c r="V10" s="128">
        <f t="shared" si="7"/>
        <v>0</v>
      </c>
      <c r="W10" s="128">
        <f t="shared" si="7"/>
        <v>0</v>
      </c>
      <c r="X10" s="128">
        <f t="shared" si="7"/>
        <v>0</v>
      </c>
      <c r="Y10" s="128">
        <f t="shared" si="7"/>
        <v>0</v>
      </c>
      <c r="Z10" s="128">
        <f t="shared" si="7"/>
        <v>0</v>
      </c>
      <c r="AA10" s="128">
        <f t="shared" si="7"/>
        <v>0</v>
      </c>
      <c r="AB10" s="128">
        <f t="shared" si="7"/>
        <v>0</v>
      </c>
      <c r="AC10" s="128">
        <f t="shared" si="7"/>
        <v>0</v>
      </c>
      <c r="AD10" s="128">
        <f t="shared" si="7"/>
        <v>0</v>
      </c>
      <c r="AE10" s="128">
        <f t="shared" si="7"/>
        <v>0</v>
      </c>
      <c r="AF10" s="128">
        <f t="shared" si="7"/>
        <v>0</v>
      </c>
      <c r="AG10" s="128">
        <f t="shared" si="7"/>
        <v>0</v>
      </c>
      <c r="AH10" s="128">
        <f t="shared" si="7"/>
        <v>0</v>
      </c>
      <c r="AI10" s="128">
        <f t="shared" si="7"/>
        <v>0</v>
      </c>
      <c r="AJ10" s="128">
        <f t="shared" si="7"/>
        <v>0</v>
      </c>
      <c r="AK10" s="128">
        <f t="shared" si="7"/>
        <v>0</v>
      </c>
      <c r="AL10" s="128">
        <f t="shared" si="7"/>
        <v>0</v>
      </c>
      <c r="AM10" s="128">
        <f t="shared" si="7"/>
        <v>0</v>
      </c>
      <c r="AN10" s="128">
        <f t="shared" si="7"/>
        <v>0</v>
      </c>
      <c r="AO10" s="128">
        <f t="shared" si="7"/>
        <v>0</v>
      </c>
      <c r="AP10" s="128">
        <f t="shared" si="7"/>
        <v>0</v>
      </c>
      <c r="AQ10" s="128">
        <f t="shared" si="7"/>
        <v>0</v>
      </c>
      <c r="AR10" s="128">
        <f t="shared" si="7"/>
        <v>0</v>
      </c>
      <c r="AS10" s="128">
        <f t="shared" si="7"/>
        <v>0</v>
      </c>
      <c r="AT10" s="128">
        <f t="shared" si="7"/>
        <v>0</v>
      </c>
      <c r="AU10" s="128">
        <f t="shared" si="7"/>
        <v>0</v>
      </c>
      <c r="AV10" s="128">
        <f t="shared" si="7"/>
        <v>0</v>
      </c>
      <c r="AW10" s="128">
        <f t="shared" si="7"/>
        <v>0</v>
      </c>
      <c r="AX10" s="128">
        <f t="shared" si="7"/>
        <v>0</v>
      </c>
      <c r="AY10" s="128">
        <f t="shared" si="7"/>
        <v>0</v>
      </c>
      <c r="AZ10" s="128">
        <f t="shared" si="7"/>
        <v>0</v>
      </c>
      <c r="BA10" s="128">
        <f t="shared" si="7"/>
        <v>0</v>
      </c>
      <c r="BB10" s="128">
        <f t="shared" si="7"/>
        <v>0</v>
      </c>
      <c r="BC10" s="128">
        <f t="shared" si="7"/>
        <v>0</v>
      </c>
      <c r="BD10" s="128">
        <f t="shared" si="7"/>
        <v>0</v>
      </c>
      <c r="BE10" s="128">
        <f t="shared" si="7"/>
        <v>0</v>
      </c>
    </row>
    <row r="11" spans="1:60" x14ac:dyDescent="0.25">
      <c r="A11" s="129"/>
      <c r="B11" s="129"/>
      <c r="C11" s="129"/>
      <c r="D11" s="127"/>
      <c r="E11" s="129"/>
      <c r="F11" s="129"/>
      <c r="G11" s="129"/>
      <c r="H11" s="129"/>
      <c r="I11" s="130"/>
      <c r="J11" s="131"/>
    </row>
    <row r="12" spans="1:60" x14ac:dyDescent="0.25">
      <c r="A12" s="246" t="s">
        <v>55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28" t="s">
        <v>55</v>
      </c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 t="s">
        <v>55</v>
      </c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 t="s">
        <v>55</v>
      </c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</row>
    <row r="13" spans="1:60" x14ac:dyDescent="0.25">
      <c r="A13" s="250" t="s">
        <v>56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2"/>
      <c r="L13" s="248"/>
      <c r="M13" s="234"/>
      <c r="N13" s="235"/>
      <c r="O13" s="236"/>
      <c r="P13" s="234" t="s">
        <v>6</v>
      </c>
      <c r="Q13" s="236"/>
      <c r="R13" s="238" t="s">
        <v>7</v>
      </c>
      <c r="S13" s="238"/>
      <c r="T13" s="238"/>
      <c r="U13" s="106" t="s">
        <v>8</v>
      </c>
      <c r="V13" s="238" t="s">
        <v>9</v>
      </c>
      <c r="W13" s="238"/>
      <c r="X13" s="238"/>
      <c r="Y13" s="106" t="s">
        <v>10</v>
      </c>
      <c r="Z13" s="238" t="s">
        <v>11</v>
      </c>
      <c r="AA13" s="238"/>
      <c r="AB13" s="238"/>
      <c r="AC13" s="106" t="s">
        <v>8</v>
      </c>
      <c r="AD13" s="238" t="s">
        <v>9</v>
      </c>
      <c r="AE13" s="238"/>
      <c r="AF13" s="238"/>
      <c r="AG13" s="106" t="s">
        <v>10</v>
      </c>
      <c r="AH13" s="238" t="s">
        <v>11</v>
      </c>
      <c r="AI13" s="238"/>
      <c r="AJ13" s="238"/>
      <c r="AK13" s="106" t="s">
        <v>8</v>
      </c>
      <c r="AL13" s="238" t="s">
        <v>9</v>
      </c>
      <c r="AM13" s="238"/>
      <c r="AN13" s="238"/>
      <c r="AO13" s="106" t="s">
        <v>10</v>
      </c>
      <c r="AP13" s="238" t="s">
        <v>11</v>
      </c>
      <c r="AQ13" s="238"/>
      <c r="AR13" s="238"/>
      <c r="AS13" s="106" t="s">
        <v>8</v>
      </c>
      <c r="AT13" s="238" t="s">
        <v>9</v>
      </c>
      <c r="AU13" s="238"/>
      <c r="AV13" s="238"/>
      <c r="AW13" s="106" t="s">
        <v>10</v>
      </c>
      <c r="AX13" s="238" t="s">
        <v>11</v>
      </c>
      <c r="AY13" s="238"/>
      <c r="AZ13" s="238"/>
      <c r="BA13" s="106" t="s">
        <v>8</v>
      </c>
      <c r="BB13" s="238" t="s">
        <v>9</v>
      </c>
      <c r="BC13" s="238"/>
      <c r="BD13" s="238"/>
      <c r="BE13" s="106" t="s">
        <v>10</v>
      </c>
      <c r="BF13" s="234"/>
      <c r="BG13" s="235"/>
      <c r="BH13" s="236"/>
    </row>
    <row r="14" spans="1:60" x14ac:dyDescent="0.25">
      <c r="A14" s="247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9"/>
      <c r="M14" s="225" t="s">
        <v>28</v>
      </c>
      <c r="N14" s="226"/>
      <c r="O14" s="227"/>
      <c r="P14" s="230"/>
      <c r="Q14" s="231"/>
      <c r="R14" s="225" t="s">
        <v>29</v>
      </c>
      <c r="S14" s="226"/>
      <c r="T14" s="226"/>
      <c r="U14" s="226"/>
      <c r="V14" s="226"/>
      <c r="W14" s="226"/>
      <c r="X14" s="226"/>
      <c r="Y14" s="227"/>
      <c r="Z14" s="225" t="s">
        <v>30</v>
      </c>
      <c r="AA14" s="226"/>
      <c r="AB14" s="226"/>
      <c r="AC14" s="226"/>
      <c r="AD14" s="226"/>
      <c r="AE14" s="226"/>
      <c r="AF14" s="226"/>
      <c r="AG14" s="227"/>
      <c r="AH14" s="225" t="s">
        <v>31</v>
      </c>
      <c r="AI14" s="226"/>
      <c r="AJ14" s="226"/>
      <c r="AK14" s="226"/>
      <c r="AL14" s="226"/>
      <c r="AM14" s="226"/>
      <c r="AN14" s="226"/>
      <c r="AO14" s="227"/>
      <c r="AP14" s="225" t="s">
        <v>32</v>
      </c>
      <c r="AQ14" s="226"/>
      <c r="AR14" s="226"/>
      <c r="AS14" s="226"/>
      <c r="AT14" s="226"/>
      <c r="AU14" s="226"/>
      <c r="AV14" s="226"/>
      <c r="AW14" s="227"/>
      <c r="AX14" s="225" t="s">
        <v>33</v>
      </c>
      <c r="AY14" s="226"/>
      <c r="AZ14" s="226"/>
      <c r="BA14" s="226"/>
      <c r="BB14" s="226"/>
      <c r="BC14" s="226"/>
      <c r="BD14" s="226"/>
      <c r="BE14" s="227"/>
      <c r="BF14" s="109"/>
      <c r="BG14" s="109"/>
      <c r="BH14" s="109"/>
    </row>
    <row r="15" spans="1:60" ht="75" x14ac:dyDescent="0.25">
      <c r="A15" s="134" t="s">
        <v>64</v>
      </c>
      <c r="B15" s="134" t="s">
        <v>13</v>
      </c>
      <c r="C15" s="134" t="s">
        <v>14</v>
      </c>
      <c r="D15" s="134" t="s">
        <v>15</v>
      </c>
      <c r="E15" s="135" t="s">
        <v>16</v>
      </c>
      <c r="F15" s="134" t="s">
        <v>17</v>
      </c>
      <c r="G15" s="134" t="s">
        <v>18</v>
      </c>
      <c r="H15" s="135" t="s">
        <v>19</v>
      </c>
      <c r="I15" s="136" t="s">
        <v>20</v>
      </c>
      <c r="J15" s="136" t="s">
        <v>65</v>
      </c>
      <c r="K15" s="134" t="s">
        <v>68</v>
      </c>
      <c r="L15" s="137"/>
      <c r="M15" s="113" t="s">
        <v>35</v>
      </c>
      <c r="N15" s="113" t="s">
        <v>36</v>
      </c>
      <c r="O15" s="113" t="s">
        <v>37</v>
      </c>
      <c r="P15" s="113" t="s">
        <v>38</v>
      </c>
      <c r="Q15" s="113" t="s">
        <v>39</v>
      </c>
      <c r="R15" s="113" t="s">
        <v>40</v>
      </c>
      <c r="S15" s="113" t="s">
        <v>41</v>
      </c>
      <c r="T15" s="113" t="s">
        <v>42</v>
      </c>
      <c r="U15" s="113" t="s">
        <v>43</v>
      </c>
      <c r="V15" s="113" t="s">
        <v>35</v>
      </c>
      <c r="W15" s="113" t="s">
        <v>36</v>
      </c>
      <c r="X15" s="113" t="s">
        <v>44</v>
      </c>
      <c r="Y15" s="113" t="s">
        <v>45</v>
      </c>
      <c r="Z15" s="113" t="s">
        <v>40</v>
      </c>
      <c r="AA15" s="113" t="s">
        <v>41</v>
      </c>
      <c r="AB15" s="113" t="s">
        <v>42</v>
      </c>
      <c r="AC15" s="113" t="s">
        <v>43</v>
      </c>
      <c r="AD15" s="113" t="s">
        <v>35</v>
      </c>
      <c r="AE15" s="113" t="s">
        <v>36</v>
      </c>
      <c r="AF15" s="113" t="s">
        <v>44</v>
      </c>
      <c r="AG15" s="113" t="s">
        <v>45</v>
      </c>
      <c r="AH15" s="113" t="s">
        <v>40</v>
      </c>
      <c r="AI15" s="113" t="s">
        <v>41</v>
      </c>
      <c r="AJ15" s="113" t="s">
        <v>42</v>
      </c>
      <c r="AK15" s="113" t="s">
        <v>43</v>
      </c>
      <c r="AL15" s="113" t="s">
        <v>35</v>
      </c>
      <c r="AM15" s="113" t="s">
        <v>36</v>
      </c>
      <c r="AN15" s="113" t="s">
        <v>44</v>
      </c>
      <c r="AO15" s="113" t="s">
        <v>45</v>
      </c>
      <c r="AP15" s="113" t="s">
        <v>40</v>
      </c>
      <c r="AQ15" s="113" t="s">
        <v>41</v>
      </c>
      <c r="AR15" s="113" t="s">
        <v>42</v>
      </c>
      <c r="AS15" s="113" t="s">
        <v>43</v>
      </c>
      <c r="AT15" s="113" t="s">
        <v>35</v>
      </c>
      <c r="AU15" s="113" t="s">
        <v>36</v>
      </c>
      <c r="AV15" s="113" t="s">
        <v>44</v>
      </c>
      <c r="AW15" s="113" t="s">
        <v>45</v>
      </c>
      <c r="AX15" s="113" t="s">
        <v>40</v>
      </c>
      <c r="AY15" s="113" t="s">
        <v>41</v>
      </c>
      <c r="AZ15" s="113" t="s">
        <v>42</v>
      </c>
      <c r="BA15" s="113" t="s">
        <v>43</v>
      </c>
      <c r="BB15" s="113" t="s">
        <v>35</v>
      </c>
      <c r="BC15" s="113" t="s">
        <v>36</v>
      </c>
      <c r="BD15" s="113" t="s">
        <v>44</v>
      </c>
      <c r="BE15" s="113" t="s">
        <v>45</v>
      </c>
      <c r="BF15" s="114" t="s">
        <v>46</v>
      </c>
      <c r="BG15" s="114" t="s">
        <v>47</v>
      </c>
      <c r="BH15" s="114" t="s">
        <v>48</v>
      </c>
    </row>
    <row r="16" spans="1:60" s="125" customFormat="1" x14ac:dyDescent="0.25">
      <c r="A16" s="120"/>
      <c r="B16" s="115" t="s">
        <v>155</v>
      </c>
      <c r="C16" s="115" t="s">
        <v>156</v>
      </c>
      <c r="D16" s="116" t="s">
        <v>157</v>
      </c>
      <c r="E16" s="120"/>
      <c r="F16" s="120"/>
      <c r="G16" s="120"/>
      <c r="H16" s="120"/>
      <c r="I16" s="120"/>
      <c r="J16" s="120"/>
      <c r="K16" s="119">
        <f>I16*9.16</f>
        <v>0</v>
      </c>
      <c r="L16" s="120"/>
      <c r="M16" s="119"/>
      <c r="N16" s="119"/>
      <c r="O16" s="119"/>
      <c r="P16" s="116"/>
      <c r="Q16" s="120"/>
      <c r="R16" s="119"/>
      <c r="S16" s="119"/>
      <c r="T16" s="123">
        <f>R16+S16</f>
        <v>0</v>
      </c>
      <c r="U16" s="119"/>
      <c r="V16" s="119"/>
      <c r="W16" s="119"/>
      <c r="X16" s="119"/>
      <c r="Y16" s="119"/>
      <c r="Z16" s="119"/>
      <c r="AA16" s="119"/>
      <c r="AB16" s="123">
        <f>Z16+AA16</f>
        <v>0</v>
      </c>
      <c r="AC16" s="119"/>
      <c r="AD16" s="119"/>
      <c r="AE16" s="119"/>
      <c r="AF16" s="119"/>
      <c r="AG16" s="119"/>
      <c r="AH16" s="119"/>
      <c r="AI16" s="119"/>
      <c r="AJ16" s="123">
        <f>AH16+AI16</f>
        <v>0</v>
      </c>
      <c r="AK16" s="119"/>
      <c r="AL16" s="119"/>
      <c r="AM16" s="119"/>
      <c r="AN16" s="119"/>
      <c r="AO16" s="119"/>
      <c r="AP16" s="119"/>
      <c r="AQ16" s="119"/>
      <c r="AR16" s="123">
        <f>AP16+AQ16</f>
        <v>0</v>
      </c>
      <c r="AS16" s="119"/>
      <c r="AT16" s="119"/>
      <c r="AU16" s="119"/>
      <c r="AV16" s="119"/>
      <c r="AW16" s="119"/>
      <c r="AX16" s="119"/>
      <c r="AY16" s="119"/>
      <c r="AZ16" s="123">
        <f>SUM(AX16:AY16)</f>
        <v>0</v>
      </c>
      <c r="BA16" s="119"/>
      <c r="BB16" s="119"/>
      <c r="BC16" s="119"/>
      <c r="BD16" s="119"/>
      <c r="BE16" s="119"/>
      <c r="BF16" s="120"/>
      <c r="BG16" s="120"/>
      <c r="BH16" s="120"/>
    </row>
    <row r="17" spans="1:60" s="125" customFormat="1" x14ac:dyDescent="0.25">
      <c r="A17" s="120"/>
      <c r="B17" s="115" t="s">
        <v>155</v>
      </c>
      <c r="C17" s="115" t="s">
        <v>156</v>
      </c>
      <c r="D17" s="116" t="s">
        <v>157</v>
      </c>
      <c r="E17" s="120"/>
      <c r="F17" s="120"/>
      <c r="G17" s="120"/>
      <c r="H17" s="120"/>
      <c r="I17" s="120"/>
      <c r="J17" s="120"/>
      <c r="K17" s="119">
        <f t="shared" ref="K17:K28" si="8">I17*9.16</f>
        <v>0</v>
      </c>
      <c r="L17" s="120"/>
      <c r="M17" s="119"/>
      <c r="N17" s="119"/>
      <c r="O17" s="119"/>
      <c r="P17" s="116"/>
      <c r="Q17" s="120"/>
      <c r="R17" s="119"/>
      <c r="S17" s="119"/>
      <c r="T17" s="123">
        <f t="shared" ref="T17:T29" si="9">R17+S17</f>
        <v>0</v>
      </c>
      <c r="U17" s="119"/>
      <c r="V17" s="119"/>
      <c r="W17" s="119"/>
      <c r="X17" s="119"/>
      <c r="Y17" s="119"/>
      <c r="Z17" s="119"/>
      <c r="AA17" s="119"/>
      <c r="AB17" s="123">
        <f t="shared" ref="AB17:AB29" si="10">Z17+AA17</f>
        <v>0</v>
      </c>
      <c r="AC17" s="119"/>
      <c r="AD17" s="119"/>
      <c r="AE17" s="119"/>
      <c r="AF17" s="119"/>
      <c r="AG17" s="119"/>
      <c r="AH17" s="119"/>
      <c r="AI17" s="119"/>
      <c r="AJ17" s="123">
        <f t="shared" ref="AJ17:AJ29" si="11">AH17+AI17</f>
        <v>0</v>
      </c>
      <c r="AK17" s="119"/>
      <c r="AL17" s="119"/>
      <c r="AM17" s="119"/>
      <c r="AN17" s="119"/>
      <c r="AO17" s="119"/>
      <c r="AP17" s="119"/>
      <c r="AQ17" s="119"/>
      <c r="AR17" s="123">
        <f t="shared" ref="AR17:AR29" si="12">AP17+AQ17</f>
        <v>0</v>
      </c>
      <c r="AS17" s="119"/>
      <c r="AT17" s="119"/>
      <c r="AU17" s="119"/>
      <c r="AV17" s="119"/>
      <c r="AW17" s="119"/>
      <c r="AX17" s="119"/>
      <c r="AY17" s="119"/>
      <c r="AZ17" s="123">
        <f t="shared" ref="AZ17:AZ29" si="13">SUM(AX17:AY17)</f>
        <v>0</v>
      </c>
      <c r="BA17" s="119"/>
      <c r="BB17" s="119"/>
      <c r="BC17" s="119"/>
      <c r="BD17" s="119"/>
      <c r="BE17" s="119"/>
      <c r="BF17" s="120"/>
      <c r="BG17" s="120"/>
      <c r="BH17" s="120"/>
    </row>
    <row r="18" spans="1:60" s="125" customFormat="1" x14ac:dyDescent="0.25">
      <c r="A18" s="120"/>
      <c r="B18" s="115" t="s">
        <v>155</v>
      </c>
      <c r="C18" s="115" t="s">
        <v>156</v>
      </c>
      <c r="D18" s="116" t="s">
        <v>157</v>
      </c>
      <c r="E18" s="120"/>
      <c r="F18" s="120"/>
      <c r="G18" s="120"/>
      <c r="H18" s="120"/>
      <c r="I18" s="120"/>
      <c r="J18" s="120"/>
      <c r="K18" s="119">
        <f t="shared" si="8"/>
        <v>0</v>
      </c>
      <c r="L18" s="120"/>
      <c r="M18" s="119"/>
      <c r="N18" s="119"/>
      <c r="O18" s="119"/>
      <c r="P18" s="116"/>
      <c r="Q18" s="120"/>
      <c r="R18" s="119"/>
      <c r="S18" s="119"/>
      <c r="T18" s="123">
        <f t="shared" si="9"/>
        <v>0</v>
      </c>
      <c r="U18" s="119"/>
      <c r="V18" s="119"/>
      <c r="W18" s="119"/>
      <c r="X18" s="119"/>
      <c r="Y18" s="119"/>
      <c r="Z18" s="119"/>
      <c r="AA18" s="119"/>
      <c r="AB18" s="123">
        <f t="shared" si="10"/>
        <v>0</v>
      </c>
      <c r="AC18" s="119"/>
      <c r="AD18" s="119"/>
      <c r="AE18" s="119"/>
      <c r="AF18" s="119"/>
      <c r="AG18" s="119"/>
      <c r="AH18" s="119"/>
      <c r="AI18" s="119"/>
      <c r="AJ18" s="123">
        <f t="shared" si="11"/>
        <v>0</v>
      </c>
      <c r="AK18" s="119"/>
      <c r="AL18" s="119"/>
      <c r="AM18" s="119"/>
      <c r="AN18" s="119"/>
      <c r="AO18" s="119"/>
      <c r="AP18" s="119"/>
      <c r="AQ18" s="119"/>
      <c r="AR18" s="123">
        <f t="shared" si="12"/>
        <v>0</v>
      </c>
      <c r="AS18" s="119"/>
      <c r="AT18" s="119"/>
      <c r="AU18" s="119"/>
      <c r="AV18" s="119"/>
      <c r="AW18" s="119"/>
      <c r="AX18" s="119"/>
      <c r="AY18" s="119"/>
      <c r="AZ18" s="123">
        <f t="shared" si="13"/>
        <v>0</v>
      </c>
      <c r="BA18" s="119"/>
      <c r="BB18" s="119"/>
      <c r="BC18" s="119"/>
      <c r="BD18" s="119"/>
      <c r="BE18" s="119"/>
      <c r="BF18" s="120"/>
      <c r="BG18" s="120"/>
      <c r="BH18" s="120"/>
    </row>
    <row r="19" spans="1:60" s="125" customFormat="1" x14ac:dyDescent="0.25">
      <c r="A19" s="120"/>
      <c r="B19" s="115" t="s">
        <v>155</v>
      </c>
      <c r="C19" s="115" t="s">
        <v>156</v>
      </c>
      <c r="D19" s="116" t="s">
        <v>157</v>
      </c>
      <c r="E19" s="120"/>
      <c r="F19" s="120"/>
      <c r="G19" s="120"/>
      <c r="H19" s="120"/>
      <c r="I19" s="120"/>
      <c r="J19" s="120"/>
      <c r="K19" s="119">
        <f t="shared" si="8"/>
        <v>0</v>
      </c>
      <c r="L19" s="120"/>
      <c r="M19" s="119"/>
      <c r="N19" s="119"/>
      <c r="O19" s="119"/>
      <c r="P19" s="116"/>
      <c r="Q19" s="120"/>
      <c r="R19" s="119"/>
      <c r="S19" s="119"/>
      <c r="T19" s="123">
        <f t="shared" si="9"/>
        <v>0</v>
      </c>
      <c r="U19" s="119"/>
      <c r="V19" s="119"/>
      <c r="W19" s="119"/>
      <c r="X19" s="119"/>
      <c r="Y19" s="119"/>
      <c r="Z19" s="119"/>
      <c r="AA19" s="119"/>
      <c r="AB19" s="123">
        <f t="shared" si="10"/>
        <v>0</v>
      </c>
      <c r="AC19" s="119"/>
      <c r="AD19" s="119"/>
      <c r="AE19" s="119"/>
      <c r="AF19" s="119"/>
      <c r="AG19" s="119"/>
      <c r="AH19" s="119"/>
      <c r="AI19" s="119"/>
      <c r="AJ19" s="123">
        <f t="shared" si="11"/>
        <v>0</v>
      </c>
      <c r="AK19" s="119"/>
      <c r="AL19" s="119"/>
      <c r="AM19" s="119"/>
      <c r="AN19" s="119"/>
      <c r="AO19" s="119"/>
      <c r="AP19" s="119"/>
      <c r="AQ19" s="119"/>
      <c r="AR19" s="123">
        <f t="shared" si="12"/>
        <v>0</v>
      </c>
      <c r="AS19" s="119"/>
      <c r="AT19" s="119"/>
      <c r="AU19" s="119"/>
      <c r="AV19" s="119"/>
      <c r="AW19" s="119"/>
      <c r="AX19" s="119"/>
      <c r="AY19" s="119"/>
      <c r="AZ19" s="123">
        <f t="shared" si="13"/>
        <v>0</v>
      </c>
      <c r="BA19" s="119"/>
      <c r="BB19" s="119"/>
      <c r="BC19" s="119"/>
      <c r="BD19" s="119"/>
      <c r="BE19" s="119"/>
      <c r="BF19" s="120"/>
      <c r="BG19" s="120"/>
      <c r="BH19" s="120"/>
    </row>
    <row r="20" spans="1:60" s="125" customFormat="1" x14ac:dyDescent="0.25">
      <c r="A20" s="120"/>
      <c r="B20" s="115" t="s">
        <v>155</v>
      </c>
      <c r="C20" s="115" t="s">
        <v>156</v>
      </c>
      <c r="D20" s="116" t="s">
        <v>157</v>
      </c>
      <c r="E20" s="120"/>
      <c r="F20" s="120"/>
      <c r="G20" s="120"/>
      <c r="H20" s="120"/>
      <c r="I20" s="120"/>
      <c r="J20" s="120"/>
      <c r="K20" s="119">
        <f t="shared" si="8"/>
        <v>0</v>
      </c>
      <c r="L20" s="120"/>
      <c r="M20" s="119"/>
      <c r="N20" s="119"/>
      <c r="O20" s="119"/>
      <c r="P20" s="116"/>
      <c r="Q20" s="120"/>
      <c r="R20" s="119"/>
      <c r="S20" s="119"/>
      <c r="T20" s="123">
        <f t="shared" si="9"/>
        <v>0</v>
      </c>
      <c r="U20" s="119"/>
      <c r="V20" s="119"/>
      <c r="W20" s="119"/>
      <c r="X20" s="119"/>
      <c r="Y20" s="119"/>
      <c r="Z20" s="119"/>
      <c r="AA20" s="119"/>
      <c r="AB20" s="123">
        <f t="shared" si="10"/>
        <v>0</v>
      </c>
      <c r="AC20" s="119"/>
      <c r="AD20" s="119"/>
      <c r="AE20" s="119"/>
      <c r="AF20" s="119"/>
      <c r="AG20" s="119"/>
      <c r="AH20" s="119"/>
      <c r="AI20" s="119"/>
      <c r="AJ20" s="123">
        <f t="shared" si="11"/>
        <v>0</v>
      </c>
      <c r="AK20" s="119"/>
      <c r="AL20" s="119"/>
      <c r="AM20" s="119"/>
      <c r="AN20" s="119"/>
      <c r="AO20" s="119"/>
      <c r="AP20" s="119"/>
      <c r="AQ20" s="119"/>
      <c r="AR20" s="123">
        <f t="shared" si="12"/>
        <v>0</v>
      </c>
      <c r="AS20" s="119"/>
      <c r="AT20" s="119"/>
      <c r="AU20" s="119"/>
      <c r="AV20" s="119"/>
      <c r="AW20" s="119"/>
      <c r="AX20" s="119"/>
      <c r="AY20" s="119"/>
      <c r="AZ20" s="123">
        <f t="shared" si="13"/>
        <v>0</v>
      </c>
      <c r="BA20" s="119"/>
      <c r="BB20" s="119"/>
      <c r="BC20" s="119"/>
      <c r="BD20" s="119"/>
      <c r="BE20" s="119"/>
      <c r="BF20" s="120"/>
      <c r="BG20" s="120"/>
      <c r="BH20" s="120"/>
    </row>
    <row r="21" spans="1:60" s="125" customFormat="1" x14ac:dyDescent="0.25">
      <c r="A21" s="120"/>
      <c r="B21" s="115" t="s">
        <v>155</v>
      </c>
      <c r="C21" s="115" t="s">
        <v>156</v>
      </c>
      <c r="D21" s="116" t="s">
        <v>157</v>
      </c>
      <c r="E21" s="120"/>
      <c r="F21" s="120"/>
      <c r="G21" s="120"/>
      <c r="H21" s="120"/>
      <c r="I21" s="120"/>
      <c r="J21" s="120"/>
      <c r="K21" s="119">
        <f t="shared" si="8"/>
        <v>0</v>
      </c>
      <c r="L21" s="120"/>
      <c r="M21" s="119"/>
      <c r="N21" s="119"/>
      <c r="O21" s="119"/>
      <c r="P21" s="116"/>
      <c r="Q21" s="120"/>
      <c r="R21" s="119"/>
      <c r="S21" s="119"/>
      <c r="T21" s="123">
        <f t="shared" si="9"/>
        <v>0</v>
      </c>
      <c r="U21" s="119"/>
      <c r="V21" s="119"/>
      <c r="W21" s="119"/>
      <c r="X21" s="119"/>
      <c r="Y21" s="119"/>
      <c r="Z21" s="119"/>
      <c r="AA21" s="119"/>
      <c r="AB21" s="123">
        <f t="shared" si="10"/>
        <v>0</v>
      </c>
      <c r="AC21" s="119"/>
      <c r="AD21" s="119"/>
      <c r="AE21" s="119"/>
      <c r="AF21" s="119"/>
      <c r="AG21" s="119"/>
      <c r="AH21" s="119"/>
      <c r="AI21" s="119"/>
      <c r="AJ21" s="123">
        <f t="shared" si="11"/>
        <v>0</v>
      </c>
      <c r="AK21" s="119"/>
      <c r="AL21" s="119"/>
      <c r="AM21" s="119"/>
      <c r="AN21" s="119"/>
      <c r="AO21" s="119"/>
      <c r="AP21" s="119"/>
      <c r="AQ21" s="119"/>
      <c r="AR21" s="123">
        <f t="shared" si="12"/>
        <v>0</v>
      </c>
      <c r="AS21" s="119"/>
      <c r="AT21" s="119"/>
      <c r="AU21" s="119"/>
      <c r="AV21" s="119"/>
      <c r="AW21" s="119"/>
      <c r="AX21" s="119"/>
      <c r="AY21" s="119"/>
      <c r="AZ21" s="123">
        <f t="shared" si="13"/>
        <v>0</v>
      </c>
      <c r="BA21" s="119"/>
      <c r="BB21" s="119"/>
      <c r="BC21" s="119"/>
      <c r="BD21" s="119"/>
      <c r="BE21" s="119"/>
      <c r="BF21" s="120"/>
      <c r="BG21" s="120"/>
      <c r="BH21" s="120"/>
    </row>
    <row r="22" spans="1:60" s="125" customFormat="1" x14ac:dyDescent="0.25">
      <c r="A22" s="120"/>
      <c r="B22" s="115" t="s">
        <v>155</v>
      </c>
      <c r="C22" s="115" t="s">
        <v>156</v>
      </c>
      <c r="D22" s="116" t="s">
        <v>157</v>
      </c>
      <c r="E22" s="120"/>
      <c r="F22" s="120"/>
      <c r="G22" s="120"/>
      <c r="H22" s="120"/>
      <c r="I22" s="120"/>
      <c r="J22" s="120"/>
      <c r="K22" s="119">
        <f t="shared" si="8"/>
        <v>0</v>
      </c>
      <c r="L22" s="120"/>
      <c r="M22" s="119"/>
      <c r="N22" s="119"/>
      <c r="O22" s="119"/>
      <c r="P22" s="116"/>
      <c r="Q22" s="120"/>
      <c r="R22" s="119"/>
      <c r="S22" s="119"/>
      <c r="T22" s="123">
        <f t="shared" si="9"/>
        <v>0</v>
      </c>
      <c r="U22" s="119"/>
      <c r="V22" s="119"/>
      <c r="W22" s="119"/>
      <c r="X22" s="119"/>
      <c r="Y22" s="119"/>
      <c r="Z22" s="119"/>
      <c r="AA22" s="119"/>
      <c r="AB22" s="123">
        <f t="shared" si="10"/>
        <v>0</v>
      </c>
      <c r="AC22" s="119"/>
      <c r="AD22" s="119"/>
      <c r="AE22" s="119"/>
      <c r="AF22" s="119"/>
      <c r="AG22" s="119"/>
      <c r="AH22" s="119"/>
      <c r="AI22" s="119"/>
      <c r="AJ22" s="123">
        <f t="shared" si="11"/>
        <v>0</v>
      </c>
      <c r="AK22" s="119"/>
      <c r="AL22" s="119"/>
      <c r="AM22" s="119"/>
      <c r="AN22" s="119"/>
      <c r="AO22" s="119"/>
      <c r="AP22" s="119"/>
      <c r="AQ22" s="119"/>
      <c r="AR22" s="123">
        <f t="shared" si="12"/>
        <v>0</v>
      </c>
      <c r="AS22" s="119"/>
      <c r="AT22" s="119"/>
      <c r="AU22" s="119"/>
      <c r="AV22" s="119"/>
      <c r="AW22" s="119"/>
      <c r="AX22" s="119"/>
      <c r="AY22" s="119"/>
      <c r="AZ22" s="123">
        <f t="shared" si="13"/>
        <v>0</v>
      </c>
      <c r="BA22" s="119"/>
      <c r="BB22" s="119"/>
      <c r="BC22" s="119"/>
      <c r="BD22" s="119"/>
      <c r="BE22" s="119"/>
      <c r="BF22" s="120"/>
      <c r="BG22" s="120"/>
      <c r="BH22" s="120"/>
    </row>
    <row r="23" spans="1:60" s="125" customFormat="1" x14ac:dyDescent="0.25">
      <c r="A23" s="120"/>
      <c r="B23" s="115" t="s">
        <v>155</v>
      </c>
      <c r="C23" s="115" t="s">
        <v>156</v>
      </c>
      <c r="D23" s="116" t="s">
        <v>157</v>
      </c>
      <c r="E23" s="120"/>
      <c r="F23" s="120"/>
      <c r="G23" s="120"/>
      <c r="H23" s="120"/>
      <c r="I23" s="120"/>
      <c r="J23" s="120"/>
      <c r="K23" s="119">
        <f t="shared" si="8"/>
        <v>0</v>
      </c>
      <c r="L23" s="120"/>
      <c r="M23" s="119"/>
      <c r="N23" s="119"/>
      <c r="O23" s="119"/>
      <c r="P23" s="116"/>
      <c r="Q23" s="120"/>
      <c r="R23" s="119"/>
      <c r="S23" s="119"/>
      <c r="T23" s="123">
        <f t="shared" si="9"/>
        <v>0</v>
      </c>
      <c r="U23" s="119"/>
      <c r="V23" s="119"/>
      <c r="W23" s="119"/>
      <c r="X23" s="119"/>
      <c r="Y23" s="119"/>
      <c r="Z23" s="119"/>
      <c r="AA23" s="119"/>
      <c r="AB23" s="123">
        <f t="shared" si="10"/>
        <v>0</v>
      </c>
      <c r="AC23" s="119"/>
      <c r="AD23" s="119"/>
      <c r="AE23" s="119"/>
      <c r="AF23" s="119"/>
      <c r="AG23" s="119"/>
      <c r="AH23" s="119"/>
      <c r="AI23" s="119"/>
      <c r="AJ23" s="123">
        <f t="shared" si="11"/>
        <v>0</v>
      </c>
      <c r="AK23" s="119"/>
      <c r="AL23" s="119"/>
      <c r="AM23" s="119"/>
      <c r="AN23" s="119"/>
      <c r="AO23" s="119"/>
      <c r="AP23" s="119"/>
      <c r="AQ23" s="119"/>
      <c r="AR23" s="123">
        <f t="shared" si="12"/>
        <v>0</v>
      </c>
      <c r="AS23" s="119"/>
      <c r="AT23" s="119"/>
      <c r="AU23" s="119"/>
      <c r="AV23" s="119"/>
      <c r="AW23" s="119"/>
      <c r="AX23" s="119"/>
      <c r="AY23" s="119"/>
      <c r="AZ23" s="123">
        <f t="shared" si="13"/>
        <v>0</v>
      </c>
      <c r="BA23" s="119"/>
      <c r="BB23" s="119"/>
      <c r="BC23" s="119"/>
      <c r="BD23" s="119"/>
      <c r="BE23" s="119"/>
      <c r="BF23" s="120"/>
      <c r="BG23" s="120"/>
      <c r="BH23" s="120"/>
    </row>
    <row r="24" spans="1:60" s="125" customFormat="1" x14ac:dyDescent="0.25">
      <c r="A24" s="120"/>
      <c r="B24" s="115" t="s">
        <v>155</v>
      </c>
      <c r="C24" s="115" t="s">
        <v>156</v>
      </c>
      <c r="D24" s="116" t="s">
        <v>157</v>
      </c>
      <c r="E24" s="120"/>
      <c r="F24" s="120"/>
      <c r="G24" s="120"/>
      <c r="H24" s="120"/>
      <c r="I24" s="120"/>
      <c r="J24" s="120"/>
      <c r="K24" s="119">
        <f t="shared" si="8"/>
        <v>0</v>
      </c>
      <c r="L24" s="120"/>
      <c r="M24" s="119"/>
      <c r="N24" s="119"/>
      <c r="O24" s="119"/>
      <c r="P24" s="116"/>
      <c r="Q24" s="120"/>
      <c r="R24" s="119"/>
      <c r="S24" s="119"/>
      <c r="T24" s="123">
        <f t="shared" si="9"/>
        <v>0</v>
      </c>
      <c r="U24" s="119"/>
      <c r="V24" s="119"/>
      <c r="W24" s="119"/>
      <c r="X24" s="119"/>
      <c r="Y24" s="119"/>
      <c r="Z24" s="119"/>
      <c r="AA24" s="119"/>
      <c r="AB24" s="123">
        <f t="shared" si="10"/>
        <v>0</v>
      </c>
      <c r="AC24" s="119"/>
      <c r="AD24" s="119"/>
      <c r="AE24" s="119"/>
      <c r="AF24" s="119"/>
      <c r="AG24" s="119"/>
      <c r="AH24" s="119"/>
      <c r="AI24" s="119"/>
      <c r="AJ24" s="123">
        <f t="shared" si="11"/>
        <v>0</v>
      </c>
      <c r="AK24" s="119"/>
      <c r="AL24" s="119"/>
      <c r="AM24" s="119"/>
      <c r="AN24" s="119"/>
      <c r="AO24" s="119"/>
      <c r="AP24" s="119"/>
      <c r="AQ24" s="119"/>
      <c r="AR24" s="123">
        <f t="shared" si="12"/>
        <v>0</v>
      </c>
      <c r="AS24" s="119"/>
      <c r="AT24" s="119"/>
      <c r="AU24" s="119"/>
      <c r="AV24" s="119"/>
      <c r="AW24" s="119"/>
      <c r="AX24" s="119"/>
      <c r="AY24" s="119"/>
      <c r="AZ24" s="123">
        <f t="shared" si="13"/>
        <v>0</v>
      </c>
      <c r="BA24" s="119"/>
      <c r="BB24" s="119"/>
      <c r="BC24" s="119"/>
      <c r="BD24" s="119"/>
      <c r="BE24" s="119"/>
      <c r="BF24" s="120"/>
      <c r="BG24" s="120"/>
      <c r="BH24" s="120"/>
    </row>
    <row r="25" spans="1:60" s="125" customFormat="1" x14ac:dyDescent="0.25">
      <c r="A25" s="120"/>
      <c r="B25" s="115" t="s">
        <v>155</v>
      </c>
      <c r="C25" s="115" t="s">
        <v>156</v>
      </c>
      <c r="D25" s="116" t="s">
        <v>157</v>
      </c>
      <c r="E25" s="120"/>
      <c r="F25" s="120"/>
      <c r="G25" s="120"/>
      <c r="H25" s="120"/>
      <c r="I25" s="120"/>
      <c r="J25" s="120"/>
      <c r="K25" s="119">
        <f t="shared" si="8"/>
        <v>0</v>
      </c>
      <c r="L25" s="120"/>
      <c r="M25" s="119"/>
      <c r="N25" s="119"/>
      <c r="O25" s="119"/>
      <c r="P25" s="116"/>
      <c r="Q25" s="120"/>
      <c r="R25" s="119"/>
      <c r="S25" s="119"/>
      <c r="T25" s="123">
        <f t="shared" si="9"/>
        <v>0</v>
      </c>
      <c r="U25" s="119"/>
      <c r="V25" s="119"/>
      <c r="W25" s="119"/>
      <c r="X25" s="119"/>
      <c r="Y25" s="119"/>
      <c r="Z25" s="119"/>
      <c r="AA25" s="119"/>
      <c r="AB25" s="123">
        <f t="shared" si="10"/>
        <v>0</v>
      </c>
      <c r="AC25" s="119"/>
      <c r="AD25" s="119"/>
      <c r="AE25" s="119"/>
      <c r="AF25" s="119"/>
      <c r="AG25" s="119"/>
      <c r="AH25" s="119"/>
      <c r="AI25" s="119"/>
      <c r="AJ25" s="123">
        <f t="shared" si="11"/>
        <v>0</v>
      </c>
      <c r="AK25" s="119"/>
      <c r="AL25" s="119"/>
      <c r="AM25" s="119"/>
      <c r="AN25" s="119"/>
      <c r="AO25" s="119"/>
      <c r="AP25" s="119"/>
      <c r="AQ25" s="119"/>
      <c r="AR25" s="123">
        <f t="shared" si="12"/>
        <v>0</v>
      </c>
      <c r="AS25" s="119"/>
      <c r="AT25" s="119"/>
      <c r="AU25" s="119"/>
      <c r="AV25" s="119"/>
      <c r="AW25" s="119"/>
      <c r="AX25" s="119"/>
      <c r="AY25" s="119"/>
      <c r="AZ25" s="123">
        <f t="shared" si="13"/>
        <v>0</v>
      </c>
      <c r="BA25" s="119"/>
      <c r="BB25" s="119"/>
      <c r="BC25" s="119"/>
      <c r="BD25" s="119"/>
      <c r="BE25" s="119"/>
      <c r="BF25" s="120"/>
      <c r="BG25" s="120"/>
      <c r="BH25" s="120"/>
    </row>
    <row r="26" spans="1:60" s="125" customFormat="1" x14ac:dyDescent="0.25">
      <c r="A26" s="120"/>
      <c r="B26" s="115" t="s">
        <v>155</v>
      </c>
      <c r="C26" s="115" t="s">
        <v>156</v>
      </c>
      <c r="D26" s="116" t="s">
        <v>157</v>
      </c>
      <c r="E26" s="120"/>
      <c r="F26" s="120"/>
      <c r="G26" s="120"/>
      <c r="H26" s="120"/>
      <c r="I26" s="120"/>
      <c r="J26" s="120"/>
      <c r="K26" s="119">
        <f t="shared" si="8"/>
        <v>0</v>
      </c>
      <c r="L26" s="120"/>
      <c r="M26" s="119"/>
      <c r="N26" s="119"/>
      <c r="O26" s="119"/>
      <c r="P26" s="116"/>
      <c r="Q26" s="120"/>
      <c r="R26" s="119"/>
      <c r="S26" s="119"/>
      <c r="T26" s="123">
        <f t="shared" si="9"/>
        <v>0</v>
      </c>
      <c r="U26" s="119"/>
      <c r="V26" s="119"/>
      <c r="W26" s="119"/>
      <c r="X26" s="119"/>
      <c r="Y26" s="119"/>
      <c r="Z26" s="119"/>
      <c r="AA26" s="119"/>
      <c r="AB26" s="123">
        <f t="shared" si="10"/>
        <v>0</v>
      </c>
      <c r="AC26" s="119"/>
      <c r="AD26" s="119"/>
      <c r="AE26" s="119"/>
      <c r="AF26" s="119"/>
      <c r="AG26" s="119"/>
      <c r="AH26" s="119"/>
      <c r="AI26" s="119"/>
      <c r="AJ26" s="123">
        <f t="shared" si="11"/>
        <v>0</v>
      </c>
      <c r="AK26" s="119"/>
      <c r="AL26" s="119"/>
      <c r="AM26" s="119"/>
      <c r="AN26" s="119"/>
      <c r="AO26" s="119"/>
      <c r="AP26" s="119"/>
      <c r="AQ26" s="119"/>
      <c r="AR26" s="123">
        <f t="shared" si="12"/>
        <v>0</v>
      </c>
      <c r="AS26" s="119"/>
      <c r="AT26" s="119"/>
      <c r="AU26" s="119"/>
      <c r="AV26" s="119"/>
      <c r="AW26" s="119"/>
      <c r="AX26" s="119"/>
      <c r="AY26" s="119"/>
      <c r="AZ26" s="123">
        <f t="shared" si="13"/>
        <v>0</v>
      </c>
      <c r="BA26" s="119"/>
      <c r="BB26" s="119"/>
      <c r="BC26" s="119"/>
      <c r="BD26" s="119"/>
      <c r="BE26" s="119"/>
      <c r="BF26" s="120"/>
      <c r="BG26" s="120"/>
      <c r="BH26" s="120"/>
    </row>
    <row r="27" spans="1:60" s="125" customFormat="1" x14ac:dyDescent="0.25">
      <c r="A27" s="120"/>
      <c r="B27" s="115" t="s">
        <v>155</v>
      </c>
      <c r="C27" s="115" t="s">
        <v>156</v>
      </c>
      <c r="D27" s="116" t="s">
        <v>157</v>
      </c>
      <c r="E27" s="120"/>
      <c r="F27" s="120"/>
      <c r="G27" s="120"/>
      <c r="H27" s="120"/>
      <c r="I27" s="120"/>
      <c r="J27" s="120"/>
      <c r="K27" s="119">
        <f t="shared" si="8"/>
        <v>0</v>
      </c>
      <c r="L27" s="120"/>
      <c r="M27" s="119"/>
      <c r="N27" s="119"/>
      <c r="O27" s="119"/>
      <c r="P27" s="116"/>
      <c r="Q27" s="120"/>
      <c r="R27" s="119"/>
      <c r="S27" s="119"/>
      <c r="T27" s="123">
        <f t="shared" si="9"/>
        <v>0</v>
      </c>
      <c r="U27" s="119"/>
      <c r="V27" s="119"/>
      <c r="W27" s="119"/>
      <c r="X27" s="119"/>
      <c r="Y27" s="119"/>
      <c r="Z27" s="119"/>
      <c r="AA27" s="119"/>
      <c r="AB27" s="123">
        <f t="shared" si="10"/>
        <v>0</v>
      </c>
      <c r="AC27" s="119"/>
      <c r="AD27" s="119"/>
      <c r="AE27" s="119"/>
      <c r="AF27" s="119"/>
      <c r="AG27" s="119"/>
      <c r="AH27" s="119"/>
      <c r="AI27" s="119"/>
      <c r="AJ27" s="123">
        <f t="shared" si="11"/>
        <v>0</v>
      </c>
      <c r="AK27" s="119"/>
      <c r="AL27" s="119"/>
      <c r="AM27" s="119"/>
      <c r="AN27" s="119"/>
      <c r="AO27" s="119"/>
      <c r="AP27" s="119"/>
      <c r="AQ27" s="119"/>
      <c r="AR27" s="123">
        <f t="shared" si="12"/>
        <v>0</v>
      </c>
      <c r="AS27" s="119"/>
      <c r="AT27" s="119"/>
      <c r="AU27" s="119"/>
      <c r="AV27" s="119"/>
      <c r="AW27" s="119"/>
      <c r="AX27" s="119"/>
      <c r="AY27" s="119"/>
      <c r="AZ27" s="123">
        <f t="shared" si="13"/>
        <v>0</v>
      </c>
      <c r="BA27" s="119"/>
      <c r="BB27" s="119"/>
      <c r="BC27" s="119"/>
      <c r="BD27" s="119"/>
      <c r="BE27" s="119"/>
      <c r="BF27" s="120"/>
      <c r="BG27" s="120"/>
      <c r="BH27" s="120"/>
    </row>
    <row r="28" spans="1:60" s="125" customFormat="1" x14ac:dyDescent="0.25">
      <c r="A28" s="120"/>
      <c r="B28" s="115" t="s">
        <v>155</v>
      </c>
      <c r="C28" s="115" t="s">
        <v>156</v>
      </c>
      <c r="D28" s="116" t="s">
        <v>157</v>
      </c>
      <c r="E28" s="120"/>
      <c r="F28" s="120"/>
      <c r="G28" s="120"/>
      <c r="H28" s="120"/>
      <c r="I28" s="120"/>
      <c r="J28" s="120"/>
      <c r="K28" s="119">
        <f t="shared" si="8"/>
        <v>0</v>
      </c>
      <c r="L28" s="120"/>
      <c r="M28" s="119"/>
      <c r="N28" s="119"/>
      <c r="O28" s="119"/>
      <c r="P28" s="116"/>
      <c r="Q28" s="120"/>
      <c r="R28" s="119"/>
      <c r="S28" s="119"/>
      <c r="T28" s="123">
        <f t="shared" si="9"/>
        <v>0</v>
      </c>
      <c r="U28" s="119"/>
      <c r="V28" s="119"/>
      <c r="W28" s="119"/>
      <c r="X28" s="119"/>
      <c r="Y28" s="119"/>
      <c r="Z28" s="119"/>
      <c r="AA28" s="119"/>
      <c r="AB28" s="123">
        <f t="shared" si="10"/>
        <v>0</v>
      </c>
      <c r="AC28" s="119"/>
      <c r="AD28" s="119"/>
      <c r="AE28" s="119"/>
      <c r="AF28" s="119"/>
      <c r="AG28" s="119"/>
      <c r="AH28" s="119"/>
      <c r="AI28" s="119"/>
      <c r="AJ28" s="123">
        <f t="shared" si="11"/>
        <v>0</v>
      </c>
      <c r="AK28" s="119"/>
      <c r="AL28" s="119"/>
      <c r="AM28" s="119"/>
      <c r="AN28" s="119"/>
      <c r="AO28" s="119"/>
      <c r="AP28" s="119"/>
      <c r="AQ28" s="119"/>
      <c r="AR28" s="123">
        <f t="shared" si="12"/>
        <v>0</v>
      </c>
      <c r="AS28" s="119"/>
      <c r="AT28" s="119"/>
      <c r="AU28" s="119"/>
      <c r="AV28" s="119"/>
      <c r="AW28" s="119"/>
      <c r="AX28" s="119"/>
      <c r="AY28" s="119"/>
      <c r="AZ28" s="123">
        <f t="shared" si="13"/>
        <v>0</v>
      </c>
      <c r="BA28" s="119"/>
      <c r="BB28" s="119"/>
      <c r="BC28" s="119"/>
      <c r="BD28" s="119"/>
      <c r="BE28" s="119"/>
      <c r="BF28" s="120"/>
      <c r="BG28" s="120"/>
      <c r="BH28" s="120"/>
    </row>
    <row r="29" spans="1:60" s="125" customFormat="1" x14ac:dyDescent="0.25">
      <c r="A29" s="120"/>
      <c r="B29" s="115" t="s">
        <v>155</v>
      </c>
      <c r="C29" s="115" t="s">
        <v>156</v>
      </c>
      <c r="D29" s="116" t="s">
        <v>157</v>
      </c>
      <c r="E29" s="120"/>
      <c r="F29" s="120"/>
      <c r="G29" s="120"/>
      <c r="H29" s="120"/>
      <c r="I29" s="120"/>
      <c r="J29" s="120"/>
      <c r="K29" s="119">
        <f>I29*9.16</f>
        <v>0</v>
      </c>
      <c r="L29" s="120"/>
      <c r="M29" s="119"/>
      <c r="N29" s="119"/>
      <c r="O29" s="119"/>
      <c r="P29" s="116"/>
      <c r="Q29" s="120"/>
      <c r="R29" s="119"/>
      <c r="S29" s="119"/>
      <c r="T29" s="123">
        <f t="shared" si="9"/>
        <v>0</v>
      </c>
      <c r="U29" s="119"/>
      <c r="V29" s="119"/>
      <c r="W29" s="119"/>
      <c r="X29" s="119"/>
      <c r="Y29" s="119"/>
      <c r="Z29" s="119"/>
      <c r="AA29" s="119"/>
      <c r="AB29" s="123">
        <f t="shared" si="10"/>
        <v>0</v>
      </c>
      <c r="AC29" s="119"/>
      <c r="AD29" s="119"/>
      <c r="AE29" s="119"/>
      <c r="AF29" s="119"/>
      <c r="AG29" s="119"/>
      <c r="AH29" s="119"/>
      <c r="AI29" s="119"/>
      <c r="AJ29" s="123">
        <f t="shared" si="11"/>
        <v>0</v>
      </c>
      <c r="AK29" s="119"/>
      <c r="AL29" s="119"/>
      <c r="AM29" s="119"/>
      <c r="AN29" s="119"/>
      <c r="AO29" s="119"/>
      <c r="AP29" s="119"/>
      <c r="AQ29" s="119"/>
      <c r="AR29" s="123">
        <f t="shared" si="12"/>
        <v>0</v>
      </c>
      <c r="AS29" s="119"/>
      <c r="AT29" s="119"/>
      <c r="AU29" s="119"/>
      <c r="AV29" s="119"/>
      <c r="AW29" s="119"/>
      <c r="AX29" s="119"/>
      <c r="AY29" s="119"/>
      <c r="AZ29" s="123">
        <f t="shared" si="13"/>
        <v>0</v>
      </c>
      <c r="BA29" s="119"/>
      <c r="BB29" s="119"/>
      <c r="BC29" s="119"/>
      <c r="BD29" s="119"/>
      <c r="BE29" s="119"/>
      <c r="BF29" s="120"/>
      <c r="BG29" s="120"/>
      <c r="BH29" s="120"/>
    </row>
    <row r="30" spans="1:60" s="125" customFormat="1" x14ac:dyDescent="0.25">
      <c r="A30" s="126"/>
      <c r="B30" s="126"/>
      <c r="C30" s="126"/>
      <c r="D30" s="127"/>
      <c r="E30" s="126"/>
      <c r="F30" s="126"/>
      <c r="G30" s="126"/>
      <c r="H30" s="126"/>
      <c r="I30" s="138">
        <f>SUM(I16:I29)</f>
        <v>0</v>
      </c>
      <c r="J30" s="139"/>
      <c r="K30" s="140">
        <f>SUM(K16:K29)</f>
        <v>0</v>
      </c>
      <c r="M30" s="128">
        <f t="shared" ref="M30:O30" si="14">SUM(M16:M29)</f>
        <v>0</v>
      </c>
      <c r="N30" s="128">
        <f t="shared" si="14"/>
        <v>0</v>
      </c>
      <c r="O30" s="128">
        <f t="shared" si="14"/>
        <v>0</v>
      </c>
      <c r="R30" s="128">
        <f>SUM(R16:R29)</f>
        <v>0</v>
      </c>
      <c r="S30" s="128">
        <f t="shared" ref="S30:BE30" si="15">SUM(S16:S29)</f>
        <v>0</v>
      </c>
      <c r="T30" s="128">
        <f t="shared" si="15"/>
        <v>0</v>
      </c>
      <c r="U30" s="128">
        <f t="shared" si="15"/>
        <v>0</v>
      </c>
      <c r="V30" s="128">
        <f t="shared" si="15"/>
        <v>0</v>
      </c>
      <c r="W30" s="128">
        <f t="shared" si="15"/>
        <v>0</v>
      </c>
      <c r="X30" s="128">
        <f t="shared" si="15"/>
        <v>0</v>
      </c>
      <c r="Y30" s="128">
        <f t="shared" si="15"/>
        <v>0</v>
      </c>
      <c r="Z30" s="128">
        <f t="shared" si="15"/>
        <v>0</v>
      </c>
      <c r="AA30" s="128">
        <f t="shared" si="15"/>
        <v>0</v>
      </c>
      <c r="AB30" s="128">
        <f t="shared" si="15"/>
        <v>0</v>
      </c>
      <c r="AC30" s="128">
        <f t="shared" si="15"/>
        <v>0</v>
      </c>
      <c r="AD30" s="128">
        <f t="shared" si="15"/>
        <v>0</v>
      </c>
      <c r="AE30" s="128">
        <f t="shared" si="15"/>
        <v>0</v>
      </c>
      <c r="AF30" s="128">
        <f t="shared" si="15"/>
        <v>0</v>
      </c>
      <c r="AG30" s="128">
        <f t="shared" si="15"/>
        <v>0</v>
      </c>
      <c r="AH30" s="128">
        <f t="shared" si="15"/>
        <v>0</v>
      </c>
      <c r="AI30" s="128">
        <f t="shared" si="15"/>
        <v>0</v>
      </c>
      <c r="AJ30" s="128">
        <f t="shared" si="15"/>
        <v>0</v>
      </c>
      <c r="AK30" s="128">
        <f t="shared" si="15"/>
        <v>0</v>
      </c>
      <c r="AL30" s="128">
        <f t="shared" si="15"/>
        <v>0</v>
      </c>
      <c r="AM30" s="128">
        <f t="shared" si="15"/>
        <v>0</v>
      </c>
      <c r="AN30" s="128">
        <f t="shared" si="15"/>
        <v>0</v>
      </c>
      <c r="AO30" s="128">
        <f t="shared" si="15"/>
        <v>0</v>
      </c>
      <c r="AP30" s="128">
        <f t="shared" si="15"/>
        <v>0</v>
      </c>
      <c r="AQ30" s="128">
        <f t="shared" si="15"/>
        <v>0</v>
      </c>
      <c r="AR30" s="128">
        <f t="shared" si="15"/>
        <v>0</v>
      </c>
      <c r="AS30" s="128">
        <f t="shared" si="15"/>
        <v>0</v>
      </c>
      <c r="AT30" s="128">
        <f t="shared" si="15"/>
        <v>0</v>
      </c>
      <c r="AU30" s="128">
        <f t="shared" si="15"/>
        <v>0</v>
      </c>
      <c r="AV30" s="128">
        <f t="shared" si="15"/>
        <v>0</v>
      </c>
      <c r="AW30" s="128">
        <f t="shared" si="15"/>
        <v>0</v>
      </c>
      <c r="AX30" s="128">
        <f t="shared" si="15"/>
        <v>0</v>
      </c>
      <c r="AY30" s="128">
        <f t="shared" si="15"/>
        <v>0</v>
      </c>
      <c r="AZ30" s="128">
        <f t="shared" si="15"/>
        <v>0</v>
      </c>
      <c r="BA30" s="128">
        <f t="shared" si="15"/>
        <v>0</v>
      </c>
      <c r="BB30" s="128">
        <f t="shared" si="15"/>
        <v>0</v>
      </c>
      <c r="BC30" s="128">
        <f t="shared" si="15"/>
        <v>0</v>
      </c>
      <c r="BD30" s="128">
        <f t="shared" si="15"/>
        <v>0</v>
      </c>
      <c r="BE30" s="128">
        <f t="shared" si="15"/>
        <v>0</v>
      </c>
    </row>
    <row r="31" spans="1:60" x14ac:dyDescent="0.25">
      <c r="A31" s="129"/>
      <c r="B31" s="129"/>
      <c r="C31" s="129"/>
      <c r="D31" s="127"/>
      <c r="E31" s="129"/>
      <c r="F31" s="129"/>
      <c r="G31" s="129"/>
      <c r="H31" s="129"/>
      <c r="I31" s="130"/>
      <c r="J31" s="131"/>
    </row>
    <row r="32" spans="1:60" x14ac:dyDescent="0.25">
      <c r="A32" s="129"/>
      <c r="B32" s="129"/>
      <c r="C32" s="129"/>
      <c r="D32" s="127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7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7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7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7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7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7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7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7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7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7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7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7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7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7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7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7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7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7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7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7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7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7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7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7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7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7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7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7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7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7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7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7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7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7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7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7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7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7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7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7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7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7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7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7"/>
      <c r="E1829" s="129"/>
      <c r="F1829" s="129"/>
      <c r="G1829" s="129"/>
      <c r="H1829" s="129"/>
      <c r="I1829" s="130"/>
      <c r="J1829" s="131"/>
    </row>
    <row r="1830" spans="1:10" x14ac:dyDescent="0.25">
      <c r="A1830" s="129"/>
      <c r="B1830" s="129"/>
      <c r="C1830" s="129"/>
      <c r="D1830" s="127"/>
      <c r="E1830" s="129"/>
      <c r="F1830" s="129"/>
      <c r="G1830" s="129"/>
      <c r="H1830" s="129"/>
      <c r="I1830" s="130"/>
      <c r="J1830" s="131"/>
    </row>
  </sheetData>
  <sheetProtection algorithmName="SHA-512" hashValue="TqY9eVyW8W0FvH2cJs45sayLWDFy8C/UGfXQFKmMkkaL8rzmIlC8ddy/FxXOooWxyq9bcXiIA5cKsyQEtUjTXg==" saltValue="37M1ftV3jmCSIxWw1uEJQA==" spinCount="100000" sheet="1" objects="1" scenarios="1"/>
  <autoFilter ref="A15:K15" xr:uid="{00000000-0001-0000-0000-000000000000}"/>
  <mergeCells count="48">
    <mergeCell ref="A12:K12"/>
    <mergeCell ref="A5:K5"/>
    <mergeCell ref="L12:AC12"/>
    <mergeCell ref="AD12:AS12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4:AW14"/>
    <mergeCell ref="AP13:AR13"/>
    <mergeCell ref="AT13:AV13"/>
    <mergeCell ref="AX14:BE14"/>
    <mergeCell ref="AH14:AO14"/>
    <mergeCell ref="AX13:AZ13"/>
    <mergeCell ref="BB13:BD13"/>
    <mergeCell ref="AH13:AJ13"/>
    <mergeCell ref="A14:K14"/>
    <mergeCell ref="M14:O14"/>
    <mergeCell ref="P14:Q14"/>
    <mergeCell ref="R14:Y14"/>
    <mergeCell ref="Z14:AG14"/>
    <mergeCell ref="L13:L14"/>
    <mergeCell ref="A13:K13"/>
    <mergeCell ref="AD13:AF13"/>
    <mergeCell ref="V13:X13"/>
    <mergeCell ref="AT12:BH12"/>
    <mergeCell ref="M13:O13"/>
    <mergeCell ref="P13:Q13"/>
    <mergeCell ref="R13:T13"/>
    <mergeCell ref="Z13:AB13"/>
    <mergeCell ref="AL13:AN13"/>
    <mergeCell ref="BF13:BH13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P8:P9 P16:P29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4" t="s">
        <v>81</v>
      </c>
      <c r="B1" s="254"/>
      <c r="C1" s="254"/>
      <c r="D1" s="254"/>
      <c r="E1" s="254"/>
      <c r="F1" s="254"/>
      <c r="G1" s="254"/>
      <c r="H1" s="254"/>
      <c r="I1" s="254"/>
    </row>
    <row r="2" spans="1:9" x14ac:dyDescent="0.25">
      <c r="A2" s="254" t="s">
        <v>82</v>
      </c>
      <c r="B2" s="254"/>
      <c r="C2" s="254"/>
      <c r="D2" s="254"/>
      <c r="E2" s="254"/>
      <c r="F2" s="254"/>
      <c r="G2" s="254"/>
      <c r="H2" s="254"/>
      <c r="I2" s="254"/>
    </row>
    <row r="3" spans="1:9" x14ac:dyDescent="0.25">
      <c r="A3" s="254" t="s">
        <v>83</v>
      </c>
      <c r="B3" s="254"/>
      <c r="C3" s="254"/>
      <c r="D3" s="254"/>
      <c r="E3" s="254"/>
      <c r="F3" s="254"/>
      <c r="G3" s="254"/>
      <c r="H3" s="254"/>
      <c r="I3" s="254"/>
    </row>
    <row r="4" spans="1:9" ht="40.5" customHeight="1" x14ac:dyDescent="0.25">
      <c r="A4" s="258" t="s">
        <v>84</v>
      </c>
      <c r="B4" s="258"/>
      <c r="C4" s="258"/>
      <c r="D4" s="258"/>
      <c r="E4" s="258"/>
      <c r="F4" s="258"/>
      <c r="G4" s="258"/>
      <c r="H4" s="258"/>
      <c r="I4" s="258"/>
    </row>
    <row r="5" spans="1:9" ht="42" customHeight="1" x14ac:dyDescent="0.25">
      <c r="A5" s="258" t="s">
        <v>85</v>
      </c>
      <c r="B5" s="258"/>
      <c r="C5" s="258"/>
      <c r="D5" s="258"/>
      <c r="E5" s="258"/>
      <c r="F5" s="258"/>
      <c r="G5" s="258"/>
      <c r="H5" s="258"/>
      <c r="I5" s="258"/>
    </row>
    <row r="6" spans="1:9" ht="15.75" thickBot="1" x14ac:dyDescent="0.3">
      <c r="A6" t="s">
        <v>86</v>
      </c>
    </row>
    <row r="7" spans="1:9" ht="15.75" thickBot="1" x14ac:dyDescent="0.3">
      <c r="A7" s="263" t="s">
        <v>87</v>
      </c>
      <c r="B7" s="264"/>
      <c r="C7" s="264"/>
      <c r="D7" s="264"/>
      <c r="E7" s="264"/>
      <c r="F7" s="264"/>
      <c r="G7" s="264"/>
      <c r="H7" s="264"/>
      <c r="I7" s="265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55" t="s">
        <v>104</v>
      </c>
      <c r="B21" s="256"/>
      <c r="C21" s="256"/>
      <c r="D21" s="256"/>
      <c r="E21" s="256"/>
      <c r="F21" s="256"/>
      <c r="G21" s="256"/>
      <c r="H21" s="256"/>
      <c r="I21" s="256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55" t="s">
        <v>108</v>
      </c>
      <c r="B37" s="256"/>
      <c r="C37" s="256"/>
      <c r="D37" s="256"/>
      <c r="E37" s="256"/>
      <c r="F37" s="256"/>
      <c r="G37" s="256"/>
      <c r="H37" s="256"/>
      <c r="I37" s="256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59" t="s">
        <v>111</v>
      </c>
      <c r="B54" s="260"/>
      <c r="C54" s="260"/>
      <c r="D54" s="260"/>
      <c r="E54" s="260"/>
      <c r="F54" s="260"/>
      <c r="G54" s="260"/>
      <c r="H54" s="260"/>
      <c r="I54" s="260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61" t="s">
        <v>112</v>
      </c>
      <c r="B70" s="262"/>
      <c r="C70" s="262"/>
      <c r="D70" s="262"/>
      <c r="E70" s="262"/>
      <c r="F70" s="262"/>
      <c r="G70" s="262"/>
      <c r="H70" s="262"/>
      <c r="I70" s="262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57"/>
      <c r="B84" s="257"/>
      <c r="C84" s="257"/>
      <c r="D84" s="257"/>
      <c r="E84" s="257"/>
      <c r="F84" s="257"/>
      <c r="G84" s="257"/>
      <c r="H84" s="257"/>
      <c r="I84" s="257"/>
      <c r="J84" s="257"/>
    </row>
  </sheetData>
  <sheetProtection algorithmName="SHA-512" hashValue="jQfDwaw+HImPbxIN5DTmnsXZpdto2GwlDzlTs44n0UZeCZRTjYBn4PFKEBQMQpiFgDD/nCfyI+tHSqsL9yqW6w==" saltValue="uMU+0Mw1Nb6nzSQTiBJf/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4BFE-75B6-48DB-88E0-B5FA9F4E4457}">
  <sheetPr>
    <tabColor rgb="FF7030A0"/>
  </sheetPr>
  <dimension ref="B1:I71"/>
  <sheetViews>
    <sheetView showGridLines="0" zoomScaleNormal="100" workbookViewId="0">
      <selection activeCell="N20" sqref="N2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6" t="s">
        <v>375</v>
      </c>
      <c r="C1" s="267"/>
      <c r="D1" s="267"/>
      <c r="E1" s="268"/>
    </row>
    <row r="2" spans="2:6" x14ac:dyDescent="0.25">
      <c r="B2" s="269"/>
      <c r="C2" s="270"/>
      <c r="D2" s="270"/>
      <c r="E2" s="271"/>
    </row>
    <row r="3" spans="2:6" ht="15.75" thickBot="1" x14ac:dyDescent="0.3">
      <c r="B3" s="272"/>
      <c r="C3" s="273"/>
      <c r="D3" s="273"/>
      <c r="E3" s="274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75" t="s">
        <v>70</v>
      </c>
      <c r="C7" s="275"/>
      <c r="D7" s="275"/>
      <c r="E7" s="275"/>
      <c r="F7" s="275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76" t="s">
        <v>376</v>
      </c>
      <c r="C14" s="68">
        <v>2000</v>
      </c>
      <c r="D14" s="69">
        <v>1.7920432742500001</v>
      </c>
      <c r="E14" s="70"/>
    </row>
    <row r="15" spans="2:6" x14ac:dyDescent="0.25">
      <c r="B15" s="277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7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7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7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7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7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7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7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7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7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7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7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7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7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7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7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7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7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7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7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7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7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7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7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7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7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7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7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8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8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8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8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8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8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8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8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8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8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8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8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8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8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8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8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8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8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8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8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8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8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8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8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8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Knutson, Yvonne (OFM)</cp:lastModifiedBy>
  <cp:revision/>
  <dcterms:created xsi:type="dcterms:W3CDTF">2010-05-04T20:18:05Z</dcterms:created>
  <dcterms:modified xsi:type="dcterms:W3CDTF">2024-05-30T01:22:45Z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