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628" windowWidth="23040" windowHeight="5352" tabRatio="807"/>
  </bookViews>
  <sheets>
    <sheet name="State Adjusted Population" sheetId="3" r:id="rId1"/>
  </sheets>
  <definedNames>
    <definedName name="_xlnm.Print_Area" localSheetId="0">'State Adjusted Population'!$D$20:$AX$466</definedName>
    <definedName name="_xlnm.Print_Titles" localSheetId="0">'State Adjusted Population'!$C:$C,'State Adjusted Population'!$1:$19</definedName>
  </definedNames>
  <calcPr calcId="145621"/>
</workbook>
</file>

<file path=xl/calcChain.xml><?xml version="1.0" encoding="utf-8"?>
<calcChain xmlns="http://schemas.openxmlformats.org/spreadsheetml/2006/main">
  <c r="L20" i="3" l="1"/>
  <c r="L21" i="3"/>
  <c r="L138" i="3"/>
  <c r="L139" i="3"/>
  <c r="K139" i="3"/>
  <c r="K138" i="3"/>
  <c r="K20" i="3"/>
  <c r="K21" i="3"/>
  <c r="D21" i="3"/>
  <c r="D20" i="3"/>
  <c r="D138" i="3"/>
  <c r="D139" i="3"/>
</calcChain>
</file>

<file path=xl/sharedStrings.xml><?xml version="1.0" encoding="utf-8"?>
<sst xmlns="http://schemas.openxmlformats.org/spreadsheetml/2006/main" count="504" uniqueCount="387">
  <si>
    <t>County FIPS</t>
  </si>
  <si>
    <t>City Fips</t>
  </si>
  <si>
    <t>Name</t>
  </si>
  <si>
    <t>Total</t>
  </si>
  <si>
    <t>1-Unit</t>
  </si>
  <si>
    <t>2-Unit</t>
  </si>
  <si>
    <t>3 and 4 Unit</t>
  </si>
  <si>
    <t>5+ Unit</t>
  </si>
  <si>
    <t>Specials</t>
  </si>
  <si>
    <t>Grays Harbor Co</t>
  </si>
  <si>
    <t>Pend Oreille Co</t>
  </si>
  <si>
    <t>Population in Housing Units by Structure Type</t>
  </si>
  <si>
    <t>Occupied Housing Units by Structure Type</t>
  </si>
  <si>
    <t>Total Housing Units by Structure Type</t>
  </si>
  <si>
    <t>Unincorporated</t>
  </si>
  <si>
    <t>Incorporated</t>
  </si>
  <si>
    <t>Washington State</t>
  </si>
  <si>
    <t>Hatton</t>
  </si>
  <si>
    <t>Lind</t>
  </si>
  <si>
    <t>Washtucna</t>
  </si>
  <si>
    <t>Yacolt</t>
  </si>
  <si>
    <t>Starbuck</t>
  </si>
  <si>
    <t>Mansfield</t>
  </si>
  <si>
    <t>Waterville</t>
  </si>
  <si>
    <t>Hartline</t>
  </si>
  <si>
    <t>Krupp</t>
  </si>
  <si>
    <t>Mattawa</t>
  </si>
  <si>
    <t>Wilson Creek</t>
  </si>
  <si>
    <t>Coupeville</t>
  </si>
  <si>
    <t>Beaux Arts Village</t>
  </si>
  <si>
    <t>Hunts Point</t>
  </si>
  <si>
    <t>Skykomish</t>
  </si>
  <si>
    <t>Yarrow Point</t>
  </si>
  <si>
    <t>South Cle Elum</t>
  </si>
  <si>
    <t>Pe Ell</t>
  </si>
  <si>
    <t>Almira</t>
  </si>
  <si>
    <t>Creston</t>
  </si>
  <si>
    <t>Odessa</t>
  </si>
  <si>
    <t>Reardan</t>
  </si>
  <si>
    <t>Wilbur</t>
  </si>
  <si>
    <t>Conconully</t>
  </si>
  <si>
    <t>Nespelem</t>
  </si>
  <si>
    <t>Riverside</t>
  </si>
  <si>
    <t>Twisp</t>
  </si>
  <si>
    <t>Winthrop</t>
  </si>
  <si>
    <t>Cusick</t>
  </si>
  <si>
    <t>Ione</t>
  </si>
  <si>
    <t>Metaline</t>
  </si>
  <si>
    <t>Metaline Falls</t>
  </si>
  <si>
    <t>Carbonado</t>
  </si>
  <si>
    <t>Eatonville</t>
  </si>
  <si>
    <t>Ruston</t>
  </si>
  <si>
    <t>South Prairie</t>
  </si>
  <si>
    <t>Steilacoom</t>
  </si>
  <si>
    <t>Wilkeson</t>
  </si>
  <si>
    <t>Friday Harbor</t>
  </si>
  <si>
    <t>Concrete</t>
  </si>
  <si>
    <t>Hamilton</t>
  </si>
  <si>
    <t>La Conner</t>
  </si>
  <si>
    <t>Lyman</t>
  </si>
  <si>
    <t>Darrington</t>
  </si>
  <si>
    <t>Index</t>
  </si>
  <si>
    <t>Fairfield</t>
  </si>
  <si>
    <t>Latah</t>
  </si>
  <si>
    <t>Millwood</t>
  </si>
  <si>
    <t>Rockford</t>
  </si>
  <si>
    <t>Spangle</t>
  </si>
  <si>
    <t>Waverly</t>
  </si>
  <si>
    <t>Marcus</t>
  </si>
  <si>
    <t>Northport</t>
  </si>
  <si>
    <t>Springdale</t>
  </si>
  <si>
    <t>Bucoda</t>
  </si>
  <si>
    <t>Rainier</t>
  </si>
  <si>
    <t>Cathlamet</t>
  </si>
  <si>
    <t>Prescott</t>
  </si>
  <si>
    <t>Albion</t>
  </si>
  <si>
    <t>Colton</t>
  </si>
  <si>
    <t>Endicott</t>
  </si>
  <si>
    <t>Farmington</t>
  </si>
  <si>
    <t>Garfield</t>
  </si>
  <si>
    <t>La Crosse</t>
  </si>
  <si>
    <t>Lamont</t>
  </si>
  <si>
    <t>Malden</t>
  </si>
  <si>
    <t>Oakesdale</t>
  </si>
  <si>
    <t>Rosalia</t>
  </si>
  <si>
    <t>St. John</t>
  </si>
  <si>
    <t>Granger</t>
  </si>
  <si>
    <t>Harrah</t>
  </si>
  <si>
    <t>Naches</t>
  </si>
  <si>
    <t>Tieton</t>
  </si>
  <si>
    <t>Benton City</t>
  </si>
  <si>
    <t>Royal City</t>
  </si>
  <si>
    <t>Othello</t>
  </si>
  <si>
    <t>Ritzville</t>
  </si>
  <si>
    <t>Asotin</t>
  </si>
  <si>
    <t>Clarkston</t>
  </si>
  <si>
    <t>Kennewick</t>
  </si>
  <si>
    <t>Prosser</t>
  </si>
  <si>
    <t>Richland</t>
  </si>
  <si>
    <t>West Richland</t>
  </si>
  <si>
    <t>Cashmere</t>
  </si>
  <si>
    <t>Chelan</t>
  </si>
  <si>
    <t>Entiat</t>
  </si>
  <si>
    <t>Leavenworth</t>
  </si>
  <si>
    <t>Wenatchee</t>
  </si>
  <si>
    <t>Forks</t>
  </si>
  <si>
    <t>Port Angeles</t>
  </si>
  <si>
    <t>Sequim</t>
  </si>
  <si>
    <t>Battle Ground</t>
  </si>
  <si>
    <t>Camas</t>
  </si>
  <si>
    <t>La Center</t>
  </si>
  <si>
    <t>Ridgefield</t>
  </si>
  <si>
    <t>Vancouver</t>
  </si>
  <si>
    <t>Washougal</t>
  </si>
  <si>
    <t>Dayton</t>
  </si>
  <si>
    <t>Castle Rock</t>
  </si>
  <si>
    <t>Kalama</t>
  </si>
  <si>
    <t>Kelso</t>
  </si>
  <si>
    <t>Longview</t>
  </si>
  <si>
    <t>Bridgeport</t>
  </si>
  <si>
    <t>East Wenatchee</t>
  </si>
  <si>
    <t>Rock Island</t>
  </si>
  <si>
    <t>Republic</t>
  </si>
  <si>
    <t>Connell</t>
  </si>
  <si>
    <t>Kahlotus</t>
  </si>
  <si>
    <t>Mesa</t>
  </si>
  <si>
    <t>Pasco</t>
  </si>
  <si>
    <t>Pomeroy</t>
  </si>
  <si>
    <t>Coulee</t>
  </si>
  <si>
    <t>Electric</t>
  </si>
  <si>
    <t>Ephrata</t>
  </si>
  <si>
    <t>George</t>
  </si>
  <si>
    <t>Grand Coulee</t>
  </si>
  <si>
    <t>Moses Lake</t>
  </si>
  <si>
    <t>Quincy</t>
  </si>
  <si>
    <t>Soap Lake</t>
  </si>
  <si>
    <t>Warden</t>
  </si>
  <si>
    <t>Aberdeen</t>
  </si>
  <si>
    <t>Cosmopolis</t>
  </si>
  <si>
    <t>Elma</t>
  </si>
  <si>
    <t>Hoquiam</t>
  </si>
  <si>
    <t>McCleary</t>
  </si>
  <si>
    <t>Montesano</t>
  </si>
  <si>
    <t>Oakville</t>
  </si>
  <si>
    <t>Ocean Shores</t>
  </si>
  <si>
    <t>Westport</t>
  </si>
  <si>
    <t>Langley</t>
  </si>
  <si>
    <t>Oak Harbor</t>
  </si>
  <si>
    <t>Algona</t>
  </si>
  <si>
    <t>Bellevue</t>
  </si>
  <si>
    <t>Black Diamond</t>
  </si>
  <si>
    <t>Burien</t>
  </si>
  <si>
    <t>Carnation</t>
  </si>
  <si>
    <t>Clyde Hill</t>
  </si>
  <si>
    <t>Covington</t>
  </si>
  <si>
    <t>Des Moines</t>
  </si>
  <si>
    <t>Duvall</t>
  </si>
  <si>
    <t>Federal Way</t>
  </si>
  <si>
    <t>Issaquah</t>
  </si>
  <si>
    <t>Kenmore</t>
  </si>
  <si>
    <t>Kent</t>
  </si>
  <si>
    <t>Kirkland</t>
  </si>
  <si>
    <t>Lake Forest Park</t>
  </si>
  <si>
    <t>Maple Valley</t>
  </si>
  <si>
    <t>Medina</t>
  </si>
  <si>
    <t>Mercer Island</t>
  </si>
  <si>
    <t>Newcastle</t>
  </si>
  <si>
    <t>Normandy Park</t>
  </si>
  <si>
    <t>North Bend</t>
  </si>
  <si>
    <t>Redmond</t>
  </si>
  <si>
    <t>Renton</t>
  </si>
  <si>
    <t>Sammamish</t>
  </si>
  <si>
    <t>SeaTac</t>
  </si>
  <si>
    <t>Seattle</t>
  </si>
  <si>
    <t>Shoreline</t>
  </si>
  <si>
    <t>Snoqualmie</t>
  </si>
  <si>
    <t>Tukwila</t>
  </si>
  <si>
    <t>Woodinville</t>
  </si>
  <si>
    <t>Bainbridge Island</t>
  </si>
  <si>
    <t>Bremerton</t>
  </si>
  <si>
    <t>Port Orchard</t>
  </si>
  <si>
    <t>Poulsbo</t>
  </si>
  <si>
    <t>Cle Elum</t>
  </si>
  <si>
    <t>Ellensburg</t>
  </si>
  <si>
    <t>Kittitas</t>
  </si>
  <si>
    <t>Roslyn</t>
  </si>
  <si>
    <t>Bingen</t>
  </si>
  <si>
    <t>Goldendale</t>
  </si>
  <si>
    <t>White Salmon</t>
  </si>
  <si>
    <t>Centralia</t>
  </si>
  <si>
    <t>Chehalis</t>
  </si>
  <si>
    <t>Morton</t>
  </si>
  <si>
    <t>Mossyrock</t>
  </si>
  <si>
    <t>Napavine</t>
  </si>
  <si>
    <t>Toledo</t>
  </si>
  <si>
    <t>Vader</t>
  </si>
  <si>
    <t>Winlock</t>
  </si>
  <si>
    <t>Davenport</t>
  </si>
  <si>
    <t>Harrington</t>
  </si>
  <si>
    <t>Sprague</t>
  </si>
  <si>
    <t>Shelton</t>
  </si>
  <si>
    <t>Brewster</t>
  </si>
  <si>
    <t>Elmer</t>
  </si>
  <si>
    <t>Okanogan</t>
  </si>
  <si>
    <t>Omak</t>
  </si>
  <si>
    <t>Oroville</t>
  </si>
  <si>
    <t>Pateros</t>
  </si>
  <si>
    <t>Tonasket</t>
  </si>
  <si>
    <t>Ilwaco</t>
  </si>
  <si>
    <t>Long Beach</t>
  </si>
  <si>
    <t>Raymond</t>
  </si>
  <si>
    <t>South Bend</t>
  </si>
  <si>
    <t>Newport</t>
  </si>
  <si>
    <t>Bonney Lake</t>
  </si>
  <si>
    <t>Buckley</t>
  </si>
  <si>
    <t>DuPont</t>
  </si>
  <si>
    <t>Edgewood</t>
  </si>
  <si>
    <t>Fife</t>
  </si>
  <si>
    <t>Fircrest</t>
  </si>
  <si>
    <t>Gig Harbor</t>
  </si>
  <si>
    <t>Lakewood</t>
  </si>
  <si>
    <t>Orting</t>
  </si>
  <si>
    <t>Puyallup</t>
  </si>
  <si>
    <t>Roy</t>
  </si>
  <si>
    <t>Sumner</t>
  </si>
  <si>
    <t>Tacoma</t>
  </si>
  <si>
    <t>University Place</t>
  </si>
  <si>
    <t>Anacortes</t>
  </si>
  <si>
    <t>Burlington</t>
  </si>
  <si>
    <t>Mount Vernon</t>
  </si>
  <si>
    <t>Sedro-Woolley</t>
  </si>
  <si>
    <t>North Bonneville</t>
  </si>
  <si>
    <t>Stevenson</t>
  </si>
  <si>
    <t>Arlington</t>
  </si>
  <si>
    <t>Brier</t>
  </si>
  <si>
    <t>Edmonds</t>
  </si>
  <si>
    <t>Everett</t>
  </si>
  <si>
    <t>Gold Bar</t>
  </si>
  <si>
    <t>Granite Falls</t>
  </si>
  <si>
    <t>Lake Stevens</t>
  </si>
  <si>
    <t>Lynnwood</t>
  </si>
  <si>
    <t>Marysville</t>
  </si>
  <si>
    <t>Mill Creek</t>
  </si>
  <si>
    <t>Monroe</t>
  </si>
  <si>
    <t>Mountlake Terrace</t>
  </si>
  <si>
    <t>Mukilteo</t>
  </si>
  <si>
    <t>Snohomish</t>
  </si>
  <si>
    <t>Stanwood</t>
  </si>
  <si>
    <t>Sultan</t>
  </si>
  <si>
    <t>Woodway</t>
  </si>
  <si>
    <t>Airway Heights</t>
  </si>
  <si>
    <t>Cheney</t>
  </si>
  <si>
    <t>Deer Park</t>
  </si>
  <si>
    <t>Medical Lake</t>
  </si>
  <si>
    <t>Spokane</t>
  </si>
  <si>
    <t>Chewelah</t>
  </si>
  <si>
    <t>Colville</t>
  </si>
  <si>
    <t>Kettle Falls</t>
  </si>
  <si>
    <t>Lacey</t>
  </si>
  <si>
    <t>Olympia</t>
  </si>
  <si>
    <t>Tenino</t>
  </si>
  <si>
    <t>Tumwater</t>
  </si>
  <si>
    <t>Yelm</t>
  </si>
  <si>
    <t>College Place</t>
  </si>
  <si>
    <t>Waitsburg</t>
  </si>
  <si>
    <t>Walla Walla</t>
  </si>
  <si>
    <t>Bellingham</t>
  </si>
  <si>
    <t>Blaine</t>
  </si>
  <si>
    <t>Everson</t>
  </si>
  <si>
    <t>Ferndale</t>
  </si>
  <si>
    <t>Lynden</t>
  </si>
  <si>
    <t>Nooksack</t>
  </si>
  <si>
    <t>Sumas</t>
  </si>
  <si>
    <t>Colfax</t>
  </si>
  <si>
    <t>Palouse</t>
  </si>
  <si>
    <t>Pullman</t>
  </si>
  <si>
    <t>Tekoa</t>
  </si>
  <si>
    <t>Grandview</t>
  </si>
  <si>
    <t>Mabton</t>
  </si>
  <si>
    <t>Moxee</t>
  </si>
  <si>
    <t>Selah</t>
  </si>
  <si>
    <t>Sunnyside</t>
  </si>
  <si>
    <t>Toppenish</t>
  </si>
  <si>
    <t>Union Gap</t>
  </si>
  <si>
    <t>Wapato</t>
  </si>
  <si>
    <t>Yakima</t>
  </si>
  <si>
    <t>Zillah</t>
  </si>
  <si>
    <t>Woodland (part)</t>
  </si>
  <si>
    <t>Coulee Dam (part)</t>
  </si>
  <si>
    <t>Auburn (part)</t>
  </si>
  <si>
    <t>Bothell (part)</t>
  </si>
  <si>
    <t>Enumclaw (part)</t>
  </si>
  <si>
    <t>Milton (part)</t>
  </si>
  <si>
    <t>Pacific (part)</t>
  </si>
  <si>
    <t>Uniontown</t>
  </si>
  <si>
    <t>Occupancy Rate</t>
  </si>
  <si>
    <t>PPOH</t>
  </si>
  <si>
    <t>3/4 Unit</t>
  </si>
  <si>
    <t>5+Unit</t>
  </si>
  <si>
    <t>2+Unit</t>
  </si>
  <si>
    <t>MH</t>
  </si>
  <si>
    <t>Dorms</t>
  </si>
  <si>
    <t>Military</t>
  </si>
  <si>
    <t>03075</t>
  </si>
  <si>
    <t>05560</t>
  </si>
  <si>
    <t>04475</t>
  </si>
  <si>
    <t>09480</t>
  </si>
  <si>
    <t>07870</t>
  </si>
  <si>
    <t>00100</t>
  </si>
  <si>
    <t>01290</t>
  </si>
  <si>
    <t>03180</t>
  </si>
  <si>
    <t>04895</t>
  </si>
  <si>
    <t>05210</t>
  </si>
  <si>
    <t>06330</t>
  </si>
  <si>
    <t>07380</t>
  </si>
  <si>
    <t>08850</t>
  </si>
  <si>
    <t>03736</t>
  </si>
  <si>
    <t>07695</t>
  </si>
  <si>
    <t>06085</t>
  </si>
  <si>
    <t>01500</t>
  </si>
  <si>
    <t>07835</t>
  </si>
  <si>
    <t>07170</t>
  </si>
  <si>
    <t>08570</t>
  </si>
  <si>
    <t>09970</t>
  </si>
  <si>
    <t>01990</t>
  </si>
  <si>
    <t>08920</t>
  </si>
  <si>
    <t>02585</t>
  </si>
  <si>
    <t>07940</t>
  </si>
  <si>
    <t>00905</t>
  </si>
  <si>
    <t>08605</t>
  </si>
  <si>
    <t>05280</t>
  </si>
  <si>
    <t>06505</t>
  </si>
  <si>
    <t>01010</t>
  </si>
  <si>
    <t>Nursing homes</t>
  </si>
  <si>
    <t xml:space="preserve">Other non-institutional </t>
  </si>
  <si>
    <t>Mental/ Correctional/Other Inst.</t>
  </si>
  <si>
    <t>Total Group Quarters</t>
  </si>
  <si>
    <t>Total Population</t>
  </si>
  <si>
    <t>Adams County</t>
  </si>
  <si>
    <t>Asotin County</t>
  </si>
  <si>
    <t>Benton County</t>
  </si>
  <si>
    <t>Chelan County</t>
  </si>
  <si>
    <t>Clallam County</t>
  </si>
  <si>
    <t>Clark County</t>
  </si>
  <si>
    <t>Columbia County</t>
  </si>
  <si>
    <t>Cowlitz County</t>
  </si>
  <si>
    <t>Douglas County</t>
  </si>
  <si>
    <t>Ferry County</t>
  </si>
  <si>
    <t>Franklin County</t>
  </si>
  <si>
    <t>Garfield County</t>
  </si>
  <si>
    <t>Grant County</t>
  </si>
  <si>
    <t>Island County</t>
  </si>
  <si>
    <t>Jefferson County</t>
  </si>
  <si>
    <t>King County</t>
  </si>
  <si>
    <t>Kitsap County</t>
  </si>
  <si>
    <t>Kittitas County</t>
  </si>
  <si>
    <t>Klickitat County</t>
  </si>
  <si>
    <t>Lewis County</t>
  </si>
  <si>
    <t>Lincoln County</t>
  </si>
  <si>
    <t>Mason County</t>
  </si>
  <si>
    <t>Okanogan County</t>
  </si>
  <si>
    <t>Pacific County</t>
  </si>
  <si>
    <t>Pierce County</t>
  </si>
  <si>
    <t>San Juan County</t>
  </si>
  <si>
    <t>Skagit County</t>
  </si>
  <si>
    <t>Skamania County</t>
  </si>
  <si>
    <t>Snohomish County</t>
  </si>
  <si>
    <t>Spokane County</t>
  </si>
  <si>
    <t>Stevens County</t>
  </si>
  <si>
    <t>Thurston County</t>
  </si>
  <si>
    <t>Wahkiakum County</t>
  </si>
  <si>
    <t>Walla Walla County</t>
  </si>
  <si>
    <t>Whatcom County</t>
  </si>
  <si>
    <t>Whitman County</t>
  </si>
  <si>
    <t>Yakima County</t>
  </si>
  <si>
    <t>Total household population</t>
  </si>
  <si>
    <t>Port Townsend</t>
  </si>
  <si>
    <t>Group Quarters Population by Type</t>
  </si>
  <si>
    <t>1. Sample (SF3) housing and population data by type of structure are adjusted to match total housing and</t>
  </si>
  <si>
    <t>population counts in (SF1.)</t>
  </si>
  <si>
    <t>2. Includes Bureau of the Census corrections to the 2000 census household and group quarters populations after the initial release.  (Census corrections-PDF)</t>
  </si>
  <si>
    <t>3. Includes annexations to cities and towns January 2, 2000 through April 1, 2000.</t>
  </si>
  <si>
    <t xml:space="preserve">4.  Special April 1, 2000 city censuses replace the federal figures for selected cities. </t>
  </si>
  <si>
    <r>
      <t xml:space="preserve">5.  </t>
    </r>
    <r>
      <rPr>
        <b/>
        <i/>
        <sz val="10"/>
        <rFont val="Arial"/>
        <family val="2"/>
      </rPr>
      <t xml:space="preserve">Bold text identifies cities and counties with census corrections. </t>
    </r>
  </si>
  <si>
    <t>Table 2.  Office of Financial Management Official Base 2000 Population and Housing</t>
  </si>
  <si>
    <t>by Structure Type and Group Quarters Used for the Development</t>
  </si>
  <si>
    <t>of Population Estimates, Revised October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</si>
</sst>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164" fontId="1" fillId="0" borderId="0" xfId="0" applyNumberFormat="1" applyFont="1" applyFill="1" applyBorder="1"/>
    <xf numFmtId="0" fontId="4" fillId="0" borderId="0" xfId="0" applyFont="1" applyFill="1"/>
    <xf numFmtId="0" fontId="0" fillId="0" borderId="0" xfId="0" applyFill="1"/>
    <xf numFmtId="0" fontId="1" fillId="0" borderId="2" xfId="0" applyFont="1" applyFill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3" xfId="0" applyNumberFormat="1" applyFont="1" applyFill="1" applyBorder="1"/>
    <xf numFmtId="3" fontId="1" fillId="0" borderId="0" xfId="0" applyNumberFormat="1" applyFont="1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3" fontId="3" fillId="0" borderId="3" xfId="0" applyNumberFormat="1" applyFont="1" applyFill="1" applyBorder="1"/>
    <xf numFmtId="3" fontId="3" fillId="0" borderId="0" xfId="0" applyNumberFormat="1" applyFont="1" applyFill="1" applyBorder="1"/>
    <xf numFmtId="0" fontId="3" fillId="0" borderId="3" xfId="0" applyFont="1" applyFill="1" applyBorder="1"/>
    <xf numFmtId="0" fontId="1" fillId="0" borderId="5" xfId="0" applyFont="1" applyFill="1" applyBorder="1"/>
    <xf numFmtId="0" fontId="1" fillId="0" borderId="10" xfId="0" applyFont="1" applyFill="1" applyBorder="1" applyAlignment="1">
      <alignment horizontal="right" wrapText="1"/>
    </xf>
    <xf numFmtId="3" fontId="1" fillId="0" borderId="11" xfId="0" applyNumberFormat="1" applyFont="1" applyFill="1" applyBorder="1"/>
    <xf numFmtId="0" fontId="1" fillId="0" borderId="5" xfId="0" applyFont="1" applyFill="1" applyBorder="1" applyAlignment="1">
      <alignment horizontal="center"/>
    </xf>
    <xf numFmtId="3" fontId="1" fillId="0" borderId="11" xfId="0" quotePrefix="1" applyNumberFormat="1" applyFont="1" applyFill="1" applyBorder="1"/>
    <xf numFmtId="3" fontId="1" fillId="0" borderId="9" xfId="0" quotePrefix="1" applyNumberFormat="1" applyFont="1" applyFill="1" applyBorder="1"/>
    <xf numFmtId="3" fontId="3" fillId="0" borderId="11" xfId="0" quotePrefix="1" applyNumberFormat="1" applyFont="1" applyFill="1" applyBorder="1"/>
    <xf numFmtId="3" fontId="3" fillId="0" borderId="9" xfId="0" quotePrefix="1" applyNumberFormat="1" applyFont="1" applyFill="1" applyBorder="1"/>
    <xf numFmtId="3" fontId="1" fillId="0" borderId="12" xfId="0" quotePrefix="1" applyNumberFormat="1" applyFont="1" applyFill="1" applyBorder="1"/>
    <xf numFmtId="3" fontId="1" fillId="0" borderId="6" xfId="0" quotePrefix="1" applyNumberFormat="1" applyFont="1" applyFill="1" applyBorder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8" xfId="0" applyFont="1" applyFill="1" applyBorder="1" applyAlignment="1">
      <alignment horizontal="right"/>
    </xf>
    <xf numFmtId="164" fontId="1" fillId="0" borderId="3" xfId="0" applyNumberFormat="1" applyFont="1" applyFill="1" applyBorder="1"/>
    <xf numFmtId="164" fontId="1" fillId="0" borderId="0" xfId="0" quotePrefix="1" applyNumberFormat="1" applyFont="1" applyFill="1" applyBorder="1" applyAlignment="1">
      <alignment horizontal="right"/>
    </xf>
    <xf numFmtId="164" fontId="1" fillId="0" borderId="3" xfId="0" quotePrefix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164" fontId="1" fillId="0" borderId="4" xfId="0" applyNumberFormat="1" applyFont="1" applyFill="1" applyBorder="1"/>
    <xf numFmtId="164" fontId="1" fillId="0" borderId="4" xfId="0" quotePrefix="1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164" fontId="3" fillId="0" borderId="3" xfId="0" quotePrefix="1" applyNumberFormat="1" applyFont="1" applyFill="1" applyBorder="1" applyAlignment="1">
      <alignment horizontal="right"/>
    </xf>
    <xf numFmtId="164" fontId="3" fillId="0" borderId="3" xfId="0" applyNumberFormat="1" applyFont="1" applyFill="1" applyBorder="1"/>
    <xf numFmtId="164" fontId="1" fillId="0" borderId="5" xfId="0" quotePrefix="1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1" fillId="0" borderId="6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66"/>
  <sheetViews>
    <sheetView tabSelected="1" topLeftCell="C1" zoomScaleNormal="100" zoomScaleSheetLayoutView="100" workbookViewId="0">
      <selection activeCell="C1" sqref="C1"/>
    </sheetView>
  </sheetViews>
  <sheetFormatPr defaultColWidth="9.109375" defaultRowHeight="13.2" x14ac:dyDescent="0.25"/>
  <cols>
    <col min="1" max="2" width="0" style="10" hidden="1" customWidth="1"/>
    <col min="3" max="3" width="14.44140625" style="10" customWidth="1"/>
    <col min="4" max="5" width="9.109375" style="10"/>
    <col min="6" max="6" width="10.109375" style="10" customWidth="1"/>
    <col min="7" max="16384" width="9.109375" style="10"/>
  </cols>
  <sheetData>
    <row r="1" spans="2:53" x14ac:dyDescent="0.25">
      <c r="B1" s="9"/>
      <c r="C1" s="42" t="s">
        <v>384</v>
      </c>
      <c r="D1" s="9"/>
      <c r="E1" s="9"/>
      <c r="F1" s="9"/>
      <c r="G1" s="9"/>
      <c r="H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2:53" x14ac:dyDescent="0.25">
      <c r="B2" s="9"/>
      <c r="C2" s="42" t="s">
        <v>385</v>
      </c>
      <c r="D2" s="9"/>
      <c r="E2" s="9"/>
      <c r="F2" s="9"/>
      <c r="G2" s="9"/>
      <c r="H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2:53" x14ac:dyDescent="0.25">
      <c r="B3" s="9"/>
      <c r="C3" s="42" t="s">
        <v>386</v>
      </c>
      <c r="D3" s="9"/>
      <c r="E3" s="9"/>
      <c r="F3" s="9"/>
      <c r="G3" s="9"/>
      <c r="H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2:53" x14ac:dyDescent="0.25">
      <c r="B4" s="9"/>
      <c r="C4" s="9"/>
      <c r="D4" s="9"/>
      <c r="E4" s="9"/>
      <c r="F4" s="9"/>
      <c r="G4" s="9"/>
      <c r="H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2:53" x14ac:dyDescent="0.25">
      <c r="B5" s="9"/>
      <c r="C5" s="39" t="s">
        <v>378</v>
      </c>
      <c r="D5" s="9"/>
      <c r="E5" s="9"/>
      <c r="F5" s="9"/>
      <c r="G5" s="9"/>
      <c r="H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2:53" x14ac:dyDescent="0.25">
      <c r="B6" s="9"/>
      <c r="C6" s="39" t="s">
        <v>379</v>
      </c>
      <c r="D6" s="9"/>
      <c r="E6" s="9"/>
      <c r="F6" s="9"/>
      <c r="G6" s="9"/>
      <c r="H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2:53" x14ac:dyDescent="0.25">
      <c r="B7" s="9"/>
      <c r="C7" s="9"/>
      <c r="D7" s="9"/>
      <c r="E7" s="9"/>
      <c r="F7" s="9"/>
      <c r="G7" s="9"/>
      <c r="H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2:53" x14ac:dyDescent="0.25">
      <c r="B8" s="9"/>
      <c r="C8" s="39" t="s">
        <v>380</v>
      </c>
      <c r="D8" s="9"/>
      <c r="E8" s="9"/>
      <c r="F8" s="9"/>
      <c r="G8" s="9"/>
      <c r="H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8"/>
      <c r="AJ8" s="8"/>
      <c r="AK8" s="9"/>
      <c r="AL8" s="9"/>
      <c r="AM8" s="9"/>
      <c r="AN8" s="9"/>
      <c r="AO8" s="9"/>
      <c r="AP8" s="9"/>
      <c r="AQ8" s="8"/>
      <c r="AR8" s="8"/>
      <c r="AS8" s="8"/>
      <c r="AT8" s="9"/>
      <c r="AU8" s="9"/>
      <c r="AV8" s="9"/>
      <c r="AW8" s="9"/>
      <c r="AX8" s="9"/>
      <c r="AY8" s="9"/>
      <c r="AZ8" s="9"/>
      <c r="BA8" s="9"/>
    </row>
    <row r="9" spans="2:53" x14ac:dyDescent="0.25">
      <c r="B9" s="9"/>
      <c r="C9" s="9"/>
      <c r="D9" s="9"/>
      <c r="E9" s="9"/>
      <c r="F9" s="9"/>
      <c r="G9" s="9"/>
      <c r="H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8"/>
      <c r="AJ9" s="8"/>
      <c r="AK9" s="9"/>
      <c r="AL9" s="9"/>
      <c r="AM9" s="9"/>
      <c r="AN9" s="9"/>
      <c r="AO9" s="9"/>
      <c r="AP9" s="9"/>
      <c r="AQ9" s="8"/>
      <c r="AR9" s="8"/>
      <c r="AS9" s="8"/>
      <c r="AT9" s="9"/>
      <c r="AU9" s="9"/>
      <c r="AV9" s="9"/>
      <c r="AW9" s="9"/>
      <c r="AX9" s="9"/>
      <c r="AY9" s="9"/>
      <c r="AZ9" s="9"/>
      <c r="BA9" s="9"/>
    </row>
    <row r="10" spans="2:53" x14ac:dyDescent="0.25">
      <c r="B10" s="9"/>
      <c r="C10" s="39" t="s">
        <v>381</v>
      </c>
      <c r="D10" s="9"/>
      <c r="E10" s="9"/>
      <c r="F10" s="9"/>
      <c r="G10" s="9"/>
      <c r="H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8"/>
      <c r="AJ10" s="8"/>
      <c r="AK10" s="9"/>
      <c r="AL10" s="9"/>
      <c r="AM10" s="9"/>
      <c r="AN10" s="9"/>
      <c r="AO10" s="9"/>
      <c r="AP10" s="9"/>
      <c r="AQ10" s="8"/>
      <c r="AR10" s="8"/>
      <c r="AS10" s="8"/>
      <c r="AT10" s="9"/>
      <c r="AU10" s="9"/>
      <c r="AV10" s="9"/>
      <c r="AW10" s="9"/>
      <c r="AX10" s="9"/>
      <c r="AY10" s="9"/>
      <c r="AZ10" s="9"/>
      <c r="BA10" s="9"/>
    </row>
    <row r="11" spans="2:53" x14ac:dyDescent="0.25">
      <c r="B11" s="9"/>
      <c r="C11" s="3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2:53" x14ac:dyDescent="0.25">
      <c r="B12" s="9"/>
      <c r="C12" s="39" t="s">
        <v>382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2:53" x14ac:dyDescent="0.25">
      <c r="B13" s="9"/>
      <c r="C13" s="38"/>
      <c r="D13" s="9"/>
      <c r="E13" s="9"/>
      <c r="F13" s="9"/>
      <c r="G13" s="9"/>
      <c r="H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8"/>
      <c r="AJ13" s="8"/>
      <c r="AK13" s="9"/>
      <c r="AL13" s="9"/>
      <c r="AM13" s="9"/>
      <c r="AN13" s="9"/>
      <c r="AO13" s="9"/>
      <c r="AP13" s="9"/>
      <c r="AQ13" s="8"/>
      <c r="AR13" s="8"/>
      <c r="AS13" s="8"/>
      <c r="AT13" s="9"/>
      <c r="AU13" s="9"/>
      <c r="AV13" s="9"/>
      <c r="AW13" s="9"/>
      <c r="AX13" s="9"/>
      <c r="AY13" s="9"/>
      <c r="AZ13" s="9"/>
      <c r="BA13" s="9"/>
    </row>
    <row r="14" spans="2:53" x14ac:dyDescent="0.25">
      <c r="B14" s="9"/>
      <c r="C14" s="39" t="s">
        <v>383</v>
      </c>
      <c r="D14" s="9"/>
      <c r="E14" s="9"/>
      <c r="F14" s="9"/>
      <c r="G14" s="9"/>
      <c r="H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8"/>
      <c r="AJ14" s="8"/>
      <c r="AK14" s="9"/>
      <c r="AL14" s="9"/>
      <c r="AM14" s="9"/>
      <c r="AN14" s="9"/>
      <c r="AO14" s="9"/>
      <c r="AP14" s="9"/>
      <c r="AQ14" s="8"/>
      <c r="AR14" s="8"/>
      <c r="AS14" s="8"/>
      <c r="AT14" s="9"/>
      <c r="AU14" s="9"/>
      <c r="AV14" s="9"/>
      <c r="AW14" s="9"/>
      <c r="AX14" s="9"/>
      <c r="AY14" s="9"/>
      <c r="AZ14" s="9"/>
      <c r="BA14" s="9"/>
    </row>
    <row r="15" spans="2:53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8"/>
      <c r="AJ15" s="8"/>
      <c r="AK15" s="9"/>
      <c r="AL15" s="9"/>
      <c r="AM15" s="9"/>
      <c r="AN15" s="9"/>
      <c r="AO15" s="9"/>
      <c r="AP15" s="9"/>
      <c r="AQ15" s="8"/>
      <c r="AR15" s="8"/>
      <c r="AS15" s="8"/>
      <c r="AT15" s="9"/>
      <c r="AU15" s="9"/>
      <c r="AV15" s="9"/>
      <c r="AW15" s="9"/>
      <c r="AX15" s="9"/>
      <c r="AY15" s="9"/>
      <c r="AZ15" s="9"/>
      <c r="BA15" s="9"/>
    </row>
    <row r="16" spans="2:53" ht="13.8" thickBot="1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 ht="14.4" thickTop="1" thickBot="1" x14ac:dyDescent="0.3">
      <c r="A17" s="31"/>
      <c r="B17" s="31"/>
      <c r="C17" s="28"/>
      <c r="D17" s="5"/>
      <c r="E17" s="59" t="s">
        <v>377</v>
      </c>
      <c r="F17" s="60"/>
      <c r="G17" s="60"/>
      <c r="H17" s="60"/>
      <c r="I17" s="60"/>
      <c r="J17" s="61"/>
      <c r="K17" s="59" t="s">
        <v>11</v>
      </c>
      <c r="L17" s="60"/>
      <c r="M17" s="60"/>
      <c r="N17" s="60"/>
      <c r="O17" s="60"/>
      <c r="P17" s="60"/>
      <c r="Q17" s="60"/>
      <c r="R17" s="61"/>
      <c r="S17" s="60" t="s">
        <v>13</v>
      </c>
      <c r="T17" s="60"/>
      <c r="U17" s="60"/>
      <c r="V17" s="60"/>
      <c r="W17" s="60"/>
      <c r="X17" s="60"/>
      <c r="Y17" s="60"/>
      <c r="Z17" s="61"/>
      <c r="AA17" s="59" t="s">
        <v>12</v>
      </c>
      <c r="AB17" s="60"/>
      <c r="AC17" s="60"/>
      <c r="AD17" s="60"/>
      <c r="AE17" s="60"/>
      <c r="AF17" s="60"/>
      <c r="AG17" s="60"/>
      <c r="AH17" s="61"/>
      <c r="AI17" s="59" t="s">
        <v>295</v>
      </c>
      <c r="AJ17" s="60"/>
      <c r="AK17" s="60"/>
      <c r="AL17" s="60"/>
      <c r="AM17" s="60"/>
      <c r="AN17" s="60"/>
      <c r="AO17" s="60"/>
      <c r="AP17" s="61"/>
      <c r="AQ17" s="59" t="s">
        <v>296</v>
      </c>
      <c r="AR17" s="60"/>
      <c r="AS17" s="60"/>
      <c r="AT17" s="60"/>
      <c r="AU17" s="60"/>
      <c r="AV17" s="60"/>
      <c r="AW17" s="60"/>
      <c r="AX17" s="61"/>
      <c r="AY17" s="9"/>
      <c r="AZ17" s="9"/>
      <c r="BA17" s="9"/>
    </row>
    <row r="18" spans="1:53" ht="32.4" thickTop="1" thickBot="1" x14ac:dyDescent="0.3">
      <c r="A18" s="40" t="s">
        <v>0</v>
      </c>
      <c r="B18" s="41" t="s">
        <v>1</v>
      </c>
      <c r="C18" s="1" t="s">
        <v>2</v>
      </c>
      <c r="D18" s="29" t="s">
        <v>337</v>
      </c>
      <c r="E18" s="12" t="s">
        <v>336</v>
      </c>
      <c r="F18" s="12" t="s">
        <v>335</v>
      </c>
      <c r="G18" s="12" t="s">
        <v>333</v>
      </c>
      <c r="H18" s="12" t="s">
        <v>301</v>
      </c>
      <c r="I18" s="12" t="s">
        <v>302</v>
      </c>
      <c r="J18" s="13" t="s">
        <v>334</v>
      </c>
      <c r="K18" s="11" t="s">
        <v>375</v>
      </c>
      <c r="L18" s="2" t="s">
        <v>4</v>
      </c>
      <c r="M18" s="2" t="s">
        <v>5</v>
      </c>
      <c r="N18" s="2" t="s">
        <v>6</v>
      </c>
      <c r="O18" s="2" t="s">
        <v>7</v>
      </c>
      <c r="P18" s="2" t="s">
        <v>299</v>
      </c>
      <c r="Q18" s="2" t="s">
        <v>300</v>
      </c>
      <c r="R18" s="3" t="s">
        <v>8</v>
      </c>
      <c r="S18" s="2" t="s">
        <v>3</v>
      </c>
      <c r="T18" s="2" t="s">
        <v>4</v>
      </c>
      <c r="U18" s="2" t="s">
        <v>5</v>
      </c>
      <c r="V18" s="2" t="s">
        <v>6</v>
      </c>
      <c r="W18" s="2" t="s">
        <v>7</v>
      </c>
      <c r="X18" s="2" t="s">
        <v>299</v>
      </c>
      <c r="Y18" s="2" t="s">
        <v>300</v>
      </c>
      <c r="Z18" s="3" t="s">
        <v>8</v>
      </c>
      <c r="AA18" s="2" t="s">
        <v>3</v>
      </c>
      <c r="AB18" s="2" t="s">
        <v>4</v>
      </c>
      <c r="AC18" s="2" t="s">
        <v>5</v>
      </c>
      <c r="AD18" s="2" t="s">
        <v>6</v>
      </c>
      <c r="AE18" s="2" t="s">
        <v>7</v>
      </c>
      <c r="AF18" s="2" t="s">
        <v>299</v>
      </c>
      <c r="AG18" s="2" t="s">
        <v>300</v>
      </c>
      <c r="AH18" s="3" t="s">
        <v>8</v>
      </c>
      <c r="AI18" s="2" t="s">
        <v>3</v>
      </c>
      <c r="AJ18" s="2" t="s">
        <v>4</v>
      </c>
      <c r="AK18" s="2" t="s">
        <v>5</v>
      </c>
      <c r="AL18" s="2" t="s">
        <v>297</v>
      </c>
      <c r="AM18" s="2" t="s">
        <v>298</v>
      </c>
      <c r="AN18" s="2" t="s">
        <v>299</v>
      </c>
      <c r="AO18" s="2" t="s">
        <v>300</v>
      </c>
      <c r="AP18" s="3" t="s">
        <v>8</v>
      </c>
      <c r="AQ18" s="2" t="s">
        <v>3</v>
      </c>
      <c r="AR18" s="2" t="s">
        <v>4</v>
      </c>
      <c r="AS18" s="2" t="s">
        <v>5</v>
      </c>
      <c r="AT18" s="2" t="s">
        <v>297</v>
      </c>
      <c r="AU18" s="2" t="s">
        <v>298</v>
      </c>
      <c r="AV18" s="2" t="s">
        <v>299</v>
      </c>
      <c r="AW18" s="2" t="s">
        <v>300</v>
      </c>
      <c r="AX18" s="3" t="s">
        <v>8</v>
      </c>
      <c r="AY18" s="9"/>
      <c r="AZ18" s="9"/>
      <c r="BA18" s="9"/>
    </row>
    <row r="19" spans="1:53" ht="13.8" thickTop="1" x14ac:dyDescent="0.25">
      <c r="A19" s="20"/>
      <c r="B19" s="21"/>
      <c r="C19" s="4"/>
      <c r="D19" s="30"/>
      <c r="E19" s="15"/>
      <c r="F19" s="15"/>
      <c r="G19" s="15"/>
      <c r="H19" s="15"/>
      <c r="I19" s="15"/>
      <c r="J19" s="14"/>
      <c r="K19" s="6"/>
      <c r="L19" s="6"/>
      <c r="M19" s="6"/>
      <c r="N19" s="6"/>
      <c r="O19" s="6"/>
      <c r="P19" s="6"/>
      <c r="Q19" s="6"/>
      <c r="R19" s="7"/>
      <c r="S19" s="6"/>
      <c r="T19" s="6"/>
      <c r="U19" s="6"/>
      <c r="V19" s="6"/>
      <c r="W19" s="6"/>
      <c r="X19" s="6"/>
      <c r="Y19" s="6"/>
      <c r="Z19" s="7"/>
      <c r="AA19" s="6"/>
      <c r="AB19" s="6"/>
      <c r="AC19" s="6"/>
      <c r="AD19" s="6"/>
      <c r="AE19" s="6"/>
      <c r="AF19" s="6"/>
      <c r="AG19" s="6"/>
      <c r="AH19" s="7"/>
      <c r="AI19" s="6"/>
      <c r="AJ19" s="6"/>
      <c r="AK19" s="6"/>
      <c r="AL19" s="6"/>
      <c r="AM19" s="6"/>
      <c r="AN19" s="6"/>
      <c r="AO19" s="6"/>
      <c r="AP19" s="43"/>
      <c r="AQ19" s="6"/>
      <c r="AR19" s="6"/>
      <c r="AS19" s="6"/>
      <c r="AT19" s="6"/>
      <c r="AU19" s="6"/>
      <c r="AV19" s="6"/>
      <c r="AW19" s="6"/>
      <c r="AX19" s="7"/>
      <c r="AY19" s="9"/>
      <c r="AZ19" s="9"/>
      <c r="BA19" s="9"/>
    </row>
    <row r="20" spans="1:53" x14ac:dyDescent="0.25">
      <c r="A20" s="20"/>
      <c r="B20" s="21"/>
      <c r="C20" s="4" t="s">
        <v>16</v>
      </c>
      <c r="D20" s="30">
        <f>5894173 - 30</f>
        <v>5894143</v>
      </c>
      <c r="E20" s="17">
        <v>136382</v>
      </c>
      <c r="F20" s="17">
        <v>33943</v>
      </c>
      <c r="G20" s="17">
        <v>23275</v>
      </c>
      <c r="H20" s="17">
        <v>30858</v>
      </c>
      <c r="I20" s="17">
        <v>13868</v>
      </c>
      <c r="J20" s="16">
        <v>34438</v>
      </c>
      <c r="K20" s="17">
        <f>5757791 -30</f>
        <v>5757761</v>
      </c>
      <c r="L20" s="17">
        <f>4170921 -30</f>
        <v>4170891</v>
      </c>
      <c r="M20" s="17">
        <v>147183</v>
      </c>
      <c r="N20" s="17">
        <v>185149</v>
      </c>
      <c r="O20" s="17">
        <v>772315</v>
      </c>
      <c r="P20" s="17">
        <v>1104647</v>
      </c>
      <c r="Q20" s="17">
        <v>470766</v>
      </c>
      <c r="R20" s="16">
        <v>11457</v>
      </c>
      <c r="S20" s="17">
        <v>2451081</v>
      </c>
      <c r="T20" s="17">
        <v>1603675</v>
      </c>
      <c r="U20" s="17">
        <v>68837</v>
      </c>
      <c r="V20" s="17">
        <v>92245</v>
      </c>
      <c r="W20" s="17">
        <v>465840</v>
      </c>
      <c r="X20" s="17">
        <v>626922</v>
      </c>
      <c r="Y20" s="17">
        <v>207861</v>
      </c>
      <c r="Z20" s="16">
        <v>12623</v>
      </c>
      <c r="AA20" s="17">
        <v>2271416</v>
      </c>
      <c r="AB20" s="17">
        <v>1504038</v>
      </c>
      <c r="AC20" s="17">
        <v>63225</v>
      </c>
      <c r="AD20" s="17">
        <v>84964</v>
      </c>
      <c r="AE20" s="17">
        <v>425036</v>
      </c>
      <c r="AF20" s="17">
        <v>573225</v>
      </c>
      <c r="AG20" s="17">
        <v>187534</v>
      </c>
      <c r="AH20" s="16">
        <v>6619</v>
      </c>
      <c r="AI20" s="8">
        <v>0.92669968883117282</v>
      </c>
      <c r="AJ20" s="8">
        <v>0.93786958080658489</v>
      </c>
      <c r="AK20" s="8">
        <v>0.91847407644144863</v>
      </c>
      <c r="AL20" s="8">
        <v>0.92106889262290637</v>
      </c>
      <c r="AM20" s="8">
        <v>0.91240769362871377</v>
      </c>
      <c r="AN20" s="8">
        <v>0.91434819642634968</v>
      </c>
      <c r="AO20" s="8">
        <v>0.9022086875363825</v>
      </c>
      <c r="AP20" s="44">
        <v>0.52436029470015055</v>
      </c>
      <c r="AQ20" s="8">
        <v>2.5348773628432659</v>
      </c>
      <c r="AR20" s="8">
        <v>2.7731287374388147</v>
      </c>
      <c r="AS20" s="8">
        <v>2.3279240806642942</v>
      </c>
      <c r="AT20" s="8">
        <v>2.1791464620309777</v>
      </c>
      <c r="AU20" s="8">
        <v>1.817057849217478</v>
      </c>
      <c r="AV20" s="8">
        <v>1.9270740110776745</v>
      </c>
      <c r="AW20" s="8">
        <v>2.510296799513688</v>
      </c>
      <c r="AX20" s="44">
        <v>1.7309261217706602</v>
      </c>
      <c r="AY20" s="9"/>
      <c r="AZ20" s="9"/>
      <c r="BA20" s="9"/>
    </row>
    <row r="21" spans="1:53" x14ac:dyDescent="0.25">
      <c r="A21" s="20"/>
      <c r="B21" s="21"/>
      <c r="C21" s="4" t="s">
        <v>14</v>
      </c>
      <c r="D21" s="30">
        <f>2374623 - 30</f>
        <v>2374593</v>
      </c>
      <c r="E21" s="17">
        <v>31510</v>
      </c>
      <c r="F21" s="17">
        <v>10098</v>
      </c>
      <c r="G21" s="17">
        <v>2483</v>
      </c>
      <c r="H21" s="17">
        <v>3031</v>
      </c>
      <c r="I21" s="17">
        <v>9456</v>
      </c>
      <c r="J21" s="16">
        <v>6442</v>
      </c>
      <c r="K21" s="17">
        <f>2343113 - 30</f>
        <v>2343083</v>
      </c>
      <c r="L21" s="17">
        <f>1815996 -30</f>
        <v>1815966</v>
      </c>
      <c r="M21" s="17">
        <v>34181</v>
      </c>
      <c r="N21" s="17">
        <v>30031</v>
      </c>
      <c r="O21" s="17">
        <v>109111</v>
      </c>
      <c r="P21" s="17">
        <v>173323</v>
      </c>
      <c r="Q21" s="17">
        <v>346528</v>
      </c>
      <c r="R21" s="16">
        <v>7266</v>
      </c>
      <c r="S21" s="17">
        <v>949162</v>
      </c>
      <c r="T21" s="17">
        <v>700276</v>
      </c>
      <c r="U21" s="17">
        <v>15503</v>
      </c>
      <c r="V21" s="17">
        <v>14385</v>
      </c>
      <c r="W21" s="17">
        <v>59762</v>
      </c>
      <c r="X21" s="17">
        <v>89650</v>
      </c>
      <c r="Y21" s="17">
        <v>149635</v>
      </c>
      <c r="Z21" s="16">
        <v>9601</v>
      </c>
      <c r="AA21" s="17">
        <v>855808</v>
      </c>
      <c r="AB21" s="17">
        <v>638068</v>
      </c>
      <c r="AC21" s="17">
        <v>13989</v>
      </c>
      <c r="AD21" s="17">
        <v>13128</v>
      </c>
      <c r="AE21" s="17">
        <v>52581</v>
      </c>
      <c r="AF21" s="17">
        <v>79698</v>
      </c>
      <c r="AG21" s="17">
        <v>133815</v>
      </c>
      <c r="AH21" s="16">
        <v>4227</v>
      </c>
      <c r="AI21" s="8">
        <v>0.90164587288576659</v>
      </c>
      <c r="AJ21" s="8">
        <v>0.91116645436942001</v>
      </c>
      <c r="AK21" s="8">
        <v>0.90234148229374955</v>
      </c>
      <c r="AL21" s="8">
        <v>0.91261730969760169</v>
      </c>
      <c r="AM21" s="8">
        <v>0.87984003212743889</v>
      </c>
      <c r="AN21" s="8">
        <v>0.88899051868377021</v>
      </c>
      <c r="AO21" s="8">
        <v>0.89427607177465163</v>
      </c>
      <c r="AP21" s="44">
        <v>0.44026663889178208</v>
      </c>
      <c r="AQ21" s="8">
        <v>2.7378605948997907</v>
      </c>
      <c r="AR21" s="8">
        <v>2.8460383532789608</v>
      </c>
      <c r="AS21" s="8">
        <v>2.4434198298663237</v>
      </c>
      <c r="AT21" s="8">
        <v>2.2875533211456429</v>
      </c>
      <c r="AU21" s="8">
        <v>2.0751031741503585</v>
      </c>
      <c r="AV21" s="8">
        <v>2.1747471705688977</v>
      </c>
      <c r="AW21" s="8">
        <v>2.5896050517505511</v>
      </c>
      <c r="AX21" s="44">
        <v>1.7189496096522356</v>
      </c>
      <c r="AY21" s="9"/>
      <c r="AZ21" s="9"/>
      <c r="BA21" s="9"/>
    </row>
    <row r="22" spans="1:53" x14ac:dyDescent="0.25">
      <c r="A22" s="20"/>
      <c r="B22" s="21"/>
      <c r="C22" s="4" t="s">
        <v>15</v>
      </c>
      <c r="D22" s="30">
        <v>3519550</v>
      </c>
      <c r="E22" s="17">
        <v>104872</v>
      </c>
      <c r="F22" s="17">
        <v>23845</v>
      </c>
      <c r="G22" s="17">
        <v>20792</v>
      </c>
      <c r="H22" s="17">
        <v>27827</v>
      </c>
      <c r="I22" s="17">
        <v>4412</v>
      </c>
      <c r="J22" s="16">
        <v>27996</v>
      </c>
      <c r="K22" s="17">
        <v>3414678</v>
      </c>
      <c r="L22" s="17">
        <v>2354925</v>
      </c>
      <c r="M22" s="17">
        <v>113002</v>
      </c>
      <c r="N22" s="17">
        <v>155118</v>
      </c>
      <c r="O22" s="17">
        <v>663204</v>
      </c>
      <c r="P22" s="17">
        <v>931324</v>
      </c>
      <c r="Q22" s="17">
        <v>124238</v>
      </c>
      <c r="R22" s="16">
        <v>4191</v>
      </c>
      <c r="S22" s="17">
        <v>1501919</v>
      </c>
      <c r="T22" s="17">
        <v>903399</v>
      </c>
      <c r="U22" s="17">
        <v>53334</v>
      </c>
      <c r="V22" s="17">
        <v>77860</v>
      </c>
      <c r="W22" s="17">
        <v>406078</v>
      </c>
      <c r="X22" s="17">
        <v>537272</v>
      </c>
      <c r="Y22" s="17">
        <v>58226</v>
      </c>
      <c r="Z22" s="16">
        <v>3022</v>
      </c>
      <c r="AA22" s="17">
        <v>1415608</v>
      </c>
      <c r="AB22" s="17">
        <v>865972</v>
      </c>
      <c r="AC22" s="17">
        <v>49235</v>
      </c>
      <c r="AD22" s="17">
        <v>71836</v>
      </c>
      <c r="AE22" s="17">
        <v>372454</v>
      </c>
      <c r="AF22" s="17">
        <v>493525</v>
      </c>
      <c r="AG22" s="17">
        <v>53719</v>
      </c>
      <c r="AH22" s="16">
        <v>2392</v>
      </c>
      <c r="AI22" s="8">
        <v>0.94253285297010025</v>
      </c>
      <c r="AJ22" s="8">
        <v>0.95857090831404512</v>
      </c>
      <c r="AK22" s="8">
        <v>0.92314471069111637</v>
      </c>
      <c r="AL22" s="8">
        <v>0.92263036218854355</v>
      </c>
      <c r="AM22" s="8">
        <v>0.91719817374987067</v>
      </c>
      <c r="AN22" s="8">
        <v>0.91857569350347679</v>
      </c>
      <c r="AO22" s="8">
        <v>0.92259471713667429</v>
      </c>
      <c r="AP22" s="44">
        <v>0.79152878888153544</v>
      </c>
      <c r="AQ22" s="8">
        <v>2.4121635367983227</v>
      </c>
      <c r="AR22" s="8">
        <v>2.7194008582263631</v>
      </c>
      <c r="AS22" s="8">
        <v>2.2951558850411291</v>
      </c>
      <c r="AT22" s="8">
        <v>2.1593351522913302</v>
      </c>
      <c r="AU22" s="8">
        <v>1.7806333131071219</v>
      </c>
      <c r="AV22" s="8">
        <v>1.8870857605997671</v>
      </c>
      <c r="AW22" s="8">
        <v>2.3127385096520783</v>
      </c>
      <c r="AX22" s="44">
        <v>1.7520903010033444</v>
      </c>
      <c r="AY22" s="9"/>
      <c r="AZ22" s="9"/>
      <c r="BA22" s="9"/>
    </row>
    <row r="23" spans="1:53" x14ac:dyDescent="0.25">
      <c r="A23" s="20"/>
      <c r="B23" s="21"/>
      <c r="C23" s="4"/>
      <c r="D23" s="30"/>
      <c r="E23" s="17"/>
      <c r="F23" s="17"/>
      <c r="G23" s="17"/>
      <c r="H23" s="17"/>
      <c r="I23" s="17"/>
      <c r="J23" s="16"/>
      <c r="K23" s="17"/>
      <c r="L23" s="17"/>
      <c r="M23" s="17"/>
      <c r="N23" s="17"/>
      <c r="O23" s="17"/>
      <c r="P23" s="17"/>
      <c r="Q23" s="17"/>
      <c r="R23" s="16"/>
      <c r="S23" s="17"/>
      <c r="T23" s="17"/>
      <c r="U23" s="17"/>
      <c r="V23" s="17"/>
      <c r="W23" s="17"/>
      <c r="X23" s="17"/>
      <c r="Y23" s="17"/>
      <c r="Z23" s="16"/>
      <c r="AA23" s="17"/>
      <c r="AB23" s="17"/>
      <c r="AC23" s="17"/>
      <c r="AD23" s="17"/>
      <c r="AE23" s="17"/>
      <c r="AF23" s="17"/>
      <c r="AG23" s="17"/>
      <c r="AH23" s="16"/>
      <c r="AI23" s="8"/>
      <c r="AJ23" s="8"/>
      <c r="AK23" s="8"/>
      <c r="AL23" s="8"/>
      <c r="AM23" s="8"/>
      <c r="AN23" s="8"/>
      <c r="AO23" s="8"/>
      <c r="AP23" s="44"/>
      <c r="AQ23" s="8"/>
      <c r="AR23" s="8"/>
      <c r="AS23" s="8"/>
      <c r="AT23" s="8"/>
      <c r="AU23" s="8"/>
      <c r="AV23" s="8"/>
      <c r="AW23" s="8"/>
      <c r="AX23" s="44"/>
      <c r="AY23" s="9"/>
      <c r="AZ23" s="9"/>
      <c r="BA23" s="9"/>
    </row>
    <row r="24" spans="1:53" x14ac:dyDescent="0.25">
      <c r="A24" s="20">
        <v>53001</v>
      </c>
      <c r="B24" s="21"/>
      <c r="C24" s="4" t="s">
        <v>338</v>
      </c>
      <c r="D24" s="30">
        <v>16428</v>
      </c>
      <c r="E24" s="17">
        <v>245</v>
      </c>
      <c r="F24" s="17">
        <v>23</v>
      </c>
      <c r="G24" s="17">
        <v>89</v>
      </c>
      <c r="H24" s="17">
        <v>0</v>
      </c>
      <c r="I24" s="17">
        <v>0</v>
      </c>
      <c r="J24" s="16">
        <v>133</v>
      </c>
      <c r="K24" s="17">
        <v>16183</v>
      </c>
      <c r="L24" s="17">
        <v>9860</v>
      </c>
      <c r="M24" s="17">
        <v>696</v>
      </c>
      <c r="N24" s="17">
        <v>463</v>
      </c>
      <c r="O24" s="17">
        <v>808</v>
      </c>
      <c r="P24" s="17">
        <v>1967</v>
      </c>
      <c r="Q24" s="17">
        <v>4339</v>
      </c>
      <c r="R24" s="16">
        <v>17</v>
      </c>
      <c r="S24" s="17">
        <v>5773</v>
      </c>
      <c r="T24" s="17">
        <v>3630</v>
      </c>
      <c r="U24" s="17">
        <v>228</v>
      </c>
      <c r="V24" s="17">
        <v>158</v>
      </c>
      <c r="W24" s="17">
        <v>401</v>
      </c>
      <c r="X24" s="17">
        <v>787</v>
      </c>
      <c r="Y24" s="17">
        <v>1323</v>
      </c>
      <c r="Z24" s="16">
        <v>33</v>
      </c>
      <c r="AA24" s="17">
        <v>5229</v>
      </c>
      <c r="AB24" s="17">
        <v>3336</v>
      </c>
      <c r="AC24" s="17">
        <v>199</v>
      </c>
      <c r="AD24" s="17">
        <v>132</v>
      </c>
      <c r="AE24" s="17">
        <v>313</v>
      </c>
      <c r="AF24" s="17">
        <v>644</v>
      </c>
      <c r="AG24" s="17">
        <v>1232</v>
      </c>
      <c r="AH24" s="16">
        <v>17</v>
      </c>
      <c r="AI24" s="8">
        <v>0.90576823142213758</v>
      </c>
      <c r="AJ24" s="8">
        <v>0.91900826446280992</v>
      </c>
      <c r="AK24" s="8">
        <v>0.8728070175438597</v>
      </c>
      <c r="AL24" s="8">
        <v>0.83544303797468356</v>
      </c>
      <c r="AM24" s="8">
        <v>0.78054862842892769</v>
      </c>
      <c r="AN24" s="8">
        <v>0.81829733163913598</v>
      </c>
      <c r="AO24" s="8">
        <v>0.93121693121693117</v>
      </c>
      <c r="AP24" s="44">
        <v>0.51515151515151514</v>
      </c>
      <c r="AQ24" s="8">
        <v>3.0948556129279021</v>
      </c>
      <c r="AR24" s="8">
        <v>2.9556354916067145</v>
      </c>
      <c r="AS24" s="8">
        <v>3.4974874371859297</v>
      </c>
      <c r="AT24" s="8">
        <v>3.5075757575757578</v>
      </c>
      <c r="AU24" s="8">
        <v>2.5814696485623001</v>
      </c>
      <c r="AV24" s="8">
        <v>3.0543478260869565</v>
      </c>
      <c r="AW24" s="8">
        <v>3.5219155844155843</v>
      </c>
      <c r="AX24" s="44">
        <v>1</v>
      </c>
      <c r="AY24" s="9"/>
      <c r="AZ24" s="9"/>
      <c r="BA24" s="9"/>
    </row>
    <row r="25" spans="1:53" x14ac:dyDescent="0.25">
      <c r="A25" s="20">
        <v>53001</v>
      </c>
      <c r="B25" s="21"/>
      <c r="C25" s="4" t="s">
        <v>14</v>
      </c>
      <c r="D25" s="30">
        <v>7905</v>
      </c>
      <c r="E25" s="17">
        <v>129</v>
      </c>
      <c r="F25" s="17">
        <v>8</v>
      </c>
      <c r="G25" s="17">
        <v>0</v>
      </c>
      <c r="H25" s="17">
        <v>0</v>
      </c>
      <c r="I25" s="17">
        <v>0</v>
      </c>
      <c r="J25" s="16">
        <v>121</v>
      </c>
      <c r="K25" s="17">
        <v>7776</v>
      </c>
      <c r="L25" s="17">
        <v>3652</v>
      </c>
      <c r="M25" s="17">
        <v>143</v>
      </c>
      <c r="N25" s="17">
        <v>79</v>
      </c>
      <c r="O25" s="17">
        <v>133</v>
      </c>
      <c r="P25" s="17">
        <v>355</v>
      </c>
      <c r="Q25" s="17">
        <v>3754</v>
      </c>
      <c r="R25" s="16">
        <v>15</v>
      </c>
      <c r="S25" s="17">
        <v>2561</v>
      </c>
      <c r="T25" s="17">
        <v>1349</v>
      </c>
      <c r="U25" s="17">
        <v>52</v>
      </c>
      <c r="V25" s="17">
        <v>21</v>
      </c>
      <c r="W25" s="17">
        <v>32</v>
      </c>
      <c r="X25" s="17">
        <v>105</v>
      </c>
      <c r="Y25" s="17">
        <v>1079</v>
      </c>
      <c r="Z25" s="16">
        <v>28</v>
      </c>
      <c r="AA25" s="17">
        <v>2292</v>
      </c>
      <c r="AB25" s="17">
        <v>1202</v>
      </c>
      <c r="AC25" s="17">
        <v>29</v>
      </c>
      <c r="AD25" s="17">
        <v>14</v>
      </c>
      <c r="AE25" s="17">
        <v>23</v>
      </c>
      <c r="AF25" s="17">
        <v>66</v>
      </c>
      <c r="AG25" s="17">
        <v>1009</v>
      </c>
      <c r="AH25" s="16">
        <v>15</v>
      </c>
      <c r="AI25" s="8">
        <v>0.89496290511518939</v>
      </c>
      <c r="AJ25" s="8">
        <v>0.89103039288361752</v>
      </c>
      <c r="AK25" s="8">
        <v>0.55769230769230771</v>
      </c>
      <c r="AL25" s="8">
        <v>0.66666666666666663</v>
      </c>
      <c r="AM25" s="8">
        <v>0.71875</v>
      </c>
      <c r="AN25" s="8">
        <v>0.62857142857142856</v>
      </c>
      <c r="AO25" s="8">
        <v>0.93512511584800739</v>
      </c>
      <c r="AP25" s="44">
        <v>0.5357142857142857</v>
      </c>
      <c r="AQ25" s="8">
        <v>3.3926701570680629</v>
      </c>
      <c r="AR25" s="8">
        <v>3.038269550748752</v>
      </c>
      <c r="AS25" s="8">
        <v>4.931034482758621</v>
      </c>
      <c r="AT25" s="8">
        <v>5.6428571428571432</v>
      </c>
      <c r="AU25" s="8">
        <v>5.7826086956521738</v>
      </c>
      <c r="AV25" s="8">
        <v>5.3787878787878789</v>
      </c>
      <c r="AW25" s="8">
        <v>3.7205153617443014</v>
      </c>
      <c r="AX25" s="44">
        <v>1</v>
      </c>
      <c r="AY25" s="9"/>
      <c r="AZ25" s="9"/>
      <c r="BA25" s="9"/>
    </row>
    <row r="26" spans="1:53" x14ac:dyDescent="0.25">
      <c r="A26" s="20">
        <v>53001</v>
      </c>
      <c r="B26" s="21"/>
      <c r="C26" s="4" t="s">
        <v>15</v>
      </c>
      <c r="D26" s="30">
        <v>8523</v>
      </c>
      <c r="E26" s="17">
        <v>116</v>
      </c>
      <c r="F26" s="17">
        <v>15</v>
      </c>
      <c r="G26" s="17">
        <v>89</v>
      </c>
      <c r="H26" s="17">
        <v>0</v>
      </c>
      <c r="I26" s="17">
        <v>0</v>
      </c>
      <c r="J26" s="16">
        <v>12</v>
      </c>
      <c r="K26" s="17">
        <v>8407</v>
      </c>
      <c r="L26" s="17">
        <v>6208</v>
      </c>
      <c r="M26" s="17">
        <v>553</v>
      </c>
      <c r="N26" s="17">
        <v>384</v>
      </c>
      <c r="O26" s="17">
        <v>675</v>
      </c>
      <c r="P26" s="17">
        <v>1612</v>
      </c>
      <c r="Q26" s="17">
        <v>585</v>
      </c>
      <c r="R26" s="16">
        <v>2</v>
      </c>
      <c r="S26" s="17">
        <v>3212</v>
      </c>
      <c r="T26" s="17">
        <v>2281</v>
      </c>
      <c r="U26" s="17">
        <v>176</v>
      </c>
      <c r="V26" s="17">
        <v>137</v>
      </c>
      <c r="W26" s="17">
        <v>369</v>
      </c>
      <c r="X26" s="17">
        <v>682</v>
      </c>
      <c r="Y26" s="17">
        <v>244</v>
      </c>
      <c r="Z26" s="16">
        <v>5</v>
      </c>
      <c r="AA26" s="17">
        <v>2937</v>
      </c>
      <c r="AB26" s="17">
        <v>2134</v>
      </c>
      <c r="AC26" s="17">
        <v>170</v>
      </c>
      <c r="AD26" s="17">
        <v>118</v>
      </c>
      <c r="AE26" s="17">
        <v>290</v>
      </c>
      <c r="AF26" s="17">
        <v>578</v>
      </c>
      <c r="AG26" s="17">
        <v>223</v>
      </c>
      <c r="AH26" s="16">
        <v>2</v>
      </c>
      <c r="AI26" s="8">
        <v>0.91438356164383561</v>
      </c>
      <c r="AJ26" s="8">
        <v>0.93555458132398073</v>
      </c>
      <c r="AK26" s="8">
        <v>0.96590909090909094</v>
      </c>
      <c r="AL26" s="8">
        <v>0.86131386861313863</v>
      </c>
      <c r="AM26" s="8">
        <v>0.78590785907859073</v>
      </c>
      <c r="AN26" s="8">
        <v>0.84750733137829914</v>
      </c>
      <c r="AO26" s="8">
        <v>0.91393442622950816</v>
      </c>
      <c r="AP26" s="44">
        <v>0.4</v>
      </c>
      <c r="AQ26" s="8">
        <v>2.8624446714334355</v>
      </c>
      <c r="AR26" s="8">
        <v>2.9090909090909092</v>
      </c>
      <c r="AS26" s="8">
        <v>3.2529411764705882</v>
      </c>
      <c r="AT26" s="8">
        <v>3.2542372881355934</v>
      </c>
      <c r="AU26" s="8">
        <v>2.3275862068965516</v>
      </c>
      <c r="AV26" s="8">
        <v>2.7889273356401385</v>
      </c>
      <c r="AW26" s="8">
        <v>2.623318385650224</v>
      </c>
      <c r="AX26" s="44">
        <v>1</v>
      </c>
      <c r="AY26" s="9"/>
      <c r="AZ26" s="9"/>
      <c r="BA26" s="9"/>
    </row>
    <row r="27" spans="1:53" x14ac:dyDescent="0.25">
      <c r="A27" s="20">
        <v>53001</v>
      </c>
      <c r="B27" s="22">
        <v>30060</v>
      </c>
      <c r="C27" s="4" t="s">
        <v>17</v>
      </c>
      <c r="D27" s="32">
        <v>98</v>
      </c>
      <c r="E27" s="33">
        <v>0</v>
      </c>
      <c r="F27" s="17">
        <v>0</v>
      </c>
      <c r="G27" s="17">
        <v>0</v>
      </c>
      <c r="H27" s="17">
        <v>0</v>
      </c>
      <c r="I27" s="17">
        <v>0</v>
      </c>
      <c r="J27" s="16">
        <v>0</v>
      </c>
      <c r="K27" s="17">
        <v>98</v>
      </c>
      <c r="L27" s="17">
        <v>38</v>
      </c>
      <c r="M27" s="17">
        <v>0</v>
      </c>
      <c r="N27" s="17">
        <v>0</v>
      </c>
      <c r="O27" s="17">
        <v>0</v>
      </c>
      <c r="P27" s="17">
        <v>0</v>
      </c>
      <c r="Q27" s="17">
        <v>60</v>
      </c>
      <c r="R27" s="16">
        <v>0</v>
      </c>
      <c r="S27" s="17">
        <v>35</v>
      </c>
      <c r="T27" s="17">
        <v>17</v>
      </c>
      <c r="U27" s="17">
        <v>0</v>
      </c>
      <c r="V27" s="17">
        <v>0</v>
      </c>
      <c r="W27" s="17">
        <v>0</v>
      </c>
      <c r="X27" s="17">
        <v>0</v>
      </c>
      <c r="Y27" s="17">
        <v>18</v>
      </c>
      <c r="Z27" s="16">
        <v>0</v>
      </c>
      <c r="AA27" s="17">
        <v>32</v>
      </c>
      <c r="AB27" s="17">
        <v>14</v>
      </c>
      <c r="AC27" s="17">
        <v>0</v>
      </c>
      <c r="AD27" s="17">
        <v>0</v>
      </c>
      <c r="AE27" s="17">
        <v>0</v>
      </c>
      <c r="AF27" s="17">
        <v>0</v>
      </c>
      <c r="AG27" s="17">
        <v>18</v>
      </c>
      <c r="AH27" s="16">
        <v>0</v>
      </c>
      <c r="AI27" s="8">
        <v>0.91428571428571426</v>
      </c>
      <c r="AJ27" s="8">
        <v>0.82352941176470584</v>
      </c>
      <c r="AK27" s="45">
        <v>0</v>
      </c>
      <c r="AL27" s="45">
        <v>0</v>
      </c>
      <c r="AM27" s="45">
        <v>0</v>
      </c>
      <c r="AN27" s="45">
        <v>0</v>
      </c>
      <c r="AO27" s="8">
        <v>1</v>
      </c>
      <c r="AP27" s="46">
        <v>0</v>
      </c>
      <c r="AQ27" s="8">
        <v>3.0625</v>
      </c>
      <c r="AR27" s="8">
        <v>2.7142857142857144</v>
      </c>
      <c r="AS27" s="45">
        <v>0</v>
      </c>
      <c r="AT27" s="45">
        <v>0</v>
      </c>
      <c r="AU27" s="45">
        <v>0</v>
      </c>
      <c r="AV27" s="45">
        <v>0</v>
      </c>
      <c r="AW27" s="8">
        <v>3.3333333333333335</v>
      </c>
      <c r="AX27" s="46">
        <v>0</v>
      </c>
      <c r="AY27" s="9"/>
      <c r="AZ27" s="9"/>
      <c r="BA27" s="9"/>
    </row>
    <row r="28" spans="1:53" x14ac:dyDescent="0.25">
      <c r="A28" s="20">
        <v>53001</v>
      </c>
      <c r="B28" s="22">
        <v>39510</v>
      </c>
      <c r="C28" s="4" t="s">
        <v>18</v>
      </c>
      <c r="D28" s="32">
        <v>582</v>
      </c>
      <c r="E28" s="33">
        <v>0</v>
      </c>
      <c r="F28" s="17">
        <v>0</v>
      </c>
      <c r="G28" s="17">
        <v>0</v>
      </c>
      <c r="H28" s="17">
        <v>0</v>
      </c>
      <c r="I28" s="17">
        <v>0</v>
      </c>
      <c r="J28" s="16">
        <v>0</v>
      </c>
      <c r="K28" s="17">
        <v>582</v>
      </c>
      <c r="L28" s="17">
        <v>488</v>
      </c>
      <c r="M28" s="17">
        <v>14</v>
      </c>
      <c r="N28" s="17">
        <v>0</v>
      </c>
      <c r="O28" s="17">
        <v>2</v>
      </c>
      <c r="P28" s="17">
        <v>16</v>
      </c>
      <c r="Q28" s="17">
        <v>78</v>
      </c>
      <c r="R28" s="16">
        <v>0</v>
      </c>
      <c r="S28" s="17">
        <v>307</v>
      </c>
      <c r="T28" s="17">
        <v>220</v>
      </c>
      <c r="U28" s="17">
        <v>5</v>
      </c>
      <c r="V28" s="17">
        <v>0</v>
      </c>
      <c r="W28" s="17">
        <v>44</v>
      </c>
      <c r="X28" s="17">
        <v>49</v>
      </c>
      <c r="Y28" s="17">
        <v>38</v>
      </c>
      <c r="Z28" s="16">
        <v>0</v>
      </c>
      <c r="AA28" s="17">
        <v>230</v>
      </c>
      <c r="AB28" s="17">
        <v>189</v>
      </c>
      <c r="AC28" s="17">
        <v>5</v>
      </c>
      <c r="AD28" s="17">
        <v>0</v>
      </c>
      <c r="AE28" s="17">
        <v>2</v>
      </c>
      <c r="AF28" s="17">
        <v>7</v>
      </c>
      <c r="AG28" s="17">
        <v>34</v>
      </c>
      <c r="AH28" s="16">
        <v>0</v>
      </c>
      <c r="AI28" s="8">
        <v>0.749185667752443</v>
      </c>
      <c r="AJ28" s="8">
        <v>0.85909090909090913</v>
      </c>
      <c r="AK28" s="45">
        <v>1</v>
      </c>
      <c r="AL28" s="45">
        <v>0</v>
      </c>
      <c r="AM28" s="45">
        <v>4.5454545454545456E-2</v>
      </c>
      <c r="AN28" s="45">
        <v>0.14285714285714285</v>
      </c>
      <c r="AO28" s="8">
        <v>0.89473684210526316</v>
      </c>
      <c r="AP28" s="46">
        <v>0</v>
      </c>
      <c r="AQ28" s="8">
        <v>2.5304347826086957</v>
      </c>
      <c r="AR28" s="8">
        <v>2.5820105820105819</v>
      </c>
      <c r="AS28" s="45">
        <v>2.8</v>
      </c>
      <c r="AT28" s="45">
        <v>0</v>
      </c>
      <c r="AU28" s="45">
        <v>1</v>
      </c>
      <c r="AV28" s="45">
        <v>2.2857142857142856</v>
      </c>
      <c r="AW28" s="8">
        <v>2.2941176470588234</v>
      </c>
      <c r="AX28" s="46">
        <v>0</v>
      </c>
      <c r="AY28" s="9"/>
      <c r="AZ28" s="9"/>
      <c r="BA28" s="9"/>
    </row>
    <row r="29" spans="1:53" x14ac:dyDescent="0.25">
      <c r="A29" s="20">
        <v>53001</v>
      </c>
      <c r="B29" s="22">
        <v>52215</v>
      </c>
      <c r="C29" s="4" t="s">
        <v>92</v>
      </c>
      <c r="D29" s="32">
        <v>5847</v>
      </c>
      <c r="E29" s="33">
        <v>49</v>
      </c>
      <c r="F29" s="17">
        <v>0</v>
      </c>
      <c r="G29" s="17">
        <v>38</v>
      </c>
      <c r="H29" s="17">
        <v>0</v>
      </c>
      <c r="I29" s="17">
        <v>0</v>
      </c>
      <c r="J29" s="16">
        <v>11</v>
      </c>
      <c r="K29" s="17">
        <v>5798</v>
      </c>
      <c r="L29" s="17">
        <v>4130</v>
      </c>
      <c r="M29" s="17">
        <v>513</v>
      </c>
      <c r="N29" s="17">
        <v>356</v>
      </c>
      <c r="O29" s="17">
        <v>569</v>
      </c>
      <c r="P29" s="17">
        <v>1438</v>
      </c>
      <c r="Q29" s="17">
        <v>230</v>
      </c>
      <c r="R29" s="16">
        <v>0</v>
      </c>
      <c r="S29" s="17">
        <v>1864</v>
      </c>
      <c r="T29" s="17">
        <v>1292</v>
      </c>
      <c r="U29" s="17">
        <v>155</v>
      </c>
      <c r="V29" s="17">
        <v>102</v>
      </c>
      <c r="W29" s="17">
        <v>246</v>
      </c>
      <c r="X29" s="17">
        <v>503</v>
      </c>
      <c r="Y29" s="17">
        <v>69</v>
      </c>
      <c r="Z29" s="16">
        <v>0</v>
      </c>
      <c r="AA29" s="17">
        <v>1788</v>
      </c>
      <c r="AB29" s="17">
        <v>1248</v>
      </c>
      <c r="AC29" s="17">
        <v>151</v>
      </c>
      <c r="AD29" s="17">
        <v>99</v>
      </c>
      <c r="AE29" s="17">
        <v>222</v>
      </c>
      <c r="AF29" s="17">
        <v>472</v>
      </c>
      <c r="AG29" s="17">
        <v>68</v>
      </c>
      <c r="AH29" s="16">
        <v>0</v>
      </c>
      <c r="AI29" s="8">
        <v>0.95922746781115875</v>
      </c>
      <c r="AJ29" s="8">
        <v>0.96594427244582048</v>
      </c>
      <c r="AK29" s="8">
        <v>0.97419354838709682</v>
      </c>
      <c r="AL29" s="45">
        <v>0.97058823529411764</v>
      </c>
      <c r="AM29" s="8">
        <v>0.90243902439024393</v>
      </c>
      <c r="AN29" s="8">
        <v>0.93836978131212723</v>
      </c>
      <c r="AO29" s="8">
        <v>0.98550724637681164</v>
      </c>
      <c r="AP29" s="46">
        <v>0</v>
      </c>
      <c r="AQ29" s="8">
        <v>3.2427293064876959</v>
      </c>
      <c r="AR29" s="8">
        <v>3.3092948717948718</v>
      </c>
      <c r="AS29" s="8">
        <v>3.3973509933774833</v>
      </c>
      <c r="AT29" s="45">
        <v>3.595959595959596</v>
      </c>
      <c r="AU29" s="8">
        <v>2.5630630630630629</v>
      </c>
      <c r="AV29" s="8">
        <v>3.0466101694915255</v>
      </c>
      <c r="AW29" s="8">
        <v>3.3823529411764706</v>
      </c>
      <c r="AX29" s="46">
        <v>0</v>
      </c>
      <c r="AY29" s="9"/>
      <c r="AZ29" s="9"/>
      <c r="BA29" s="9"/>
    </row>
    <row r="30" spans="1:53" x14ac:dyDescent="0.25">
      <c r="A30" s="20">
        <v>53001</v>
      </c>
      <c r="B30" s="22">
        <v>58725</v>
      </c>
      <c r="C30" s="4" t="s">
        <v>93</v>
      </c>
      <c r="D30" s="32">
        <v>1736</v>
      </c>
      <c r="E30" s="33">
        <v>67</v>
      </c>
      <c r="F30" s="17">
        <v>15</v>
      </c>
      <c r="G30" s="17">
        <v>51</v>
      </c>
      <c r="H30" s="17">
        <v>0</v>
      </c>
      <c r="I30" s="17">
        <v>0</v>
      </c>
      <c r="J30" s="16">
        <v>1</v>
      </c>
      <c r="K30" s="17">
        <v>1669</v>
      </c>
      <c r="L30" s="17">
        <v>1379</v>
      </c>
      <c r="M30" s="17">
        <v>26</v>
      </c>
      <c r="N30" s="17">
        <v>28</v>
      </c>
      <c r="O30" s="17">
        <v>104</v>
      </c>
      <c r="P30" s="17">
        <v>158</v>
      </c>
      <c r="Q30" s="17">
        <v>130</v>
      </c>
      <c r="R30" s="16">
        <v>2</v>
      </c>
      <c r="S30" s="17">
        <v>873</v>
      </c>
      <c r="T30" s="17">
        <v>668</v>
      </c>
      <c r="U30" s="17">
        <v>16</v>
      </c>
      <c r="V30" s="17">
        <v>35</v>
      </c>
      <c r="W30" s="17">
        <v>79</v>
      </c>
      <c r="X30" s="17">
        <v>130</v>
      </c>
      <c r="Y30" s="17">
        <v>70</v>
      </c>
      <c r="Z30" s="16">
        <v>5</v>
      </c>
      <c r="AA30" s="17">
        <v>777</v>
      </c>
      <c r="AB30" s="17">
        <v>612</v>
      </c>
      <c r="AC30" s="17">
        <v>14</v>
      </c>
      <c r="AD30" s="17">
        <v>19</v>
      </c>
      <c r="AE30" s="17">
        <v>66</v>
      </c>
      <c r="AF30" s="17">
        <v>99</v>
      </c>
      <c r="AG30" s="17">
        <v>64</v>
      </c>
      <c r="AH30" s="16">
        <v>2</v>
      </c>
      <c r="AI30" s="8">
        <v>0.89003436426116833</v>
      </c>
      <c r="AJ30" s="8">
        <v>0.91616766467065869</v>
      </c>
      <c r="AK30" s="8">
        <v>0.875</v>
      </c>
      <c r="AL30" s="8">
        <v>0.54285714285714282</v>
      </c>
      <c r="AM30" s="8">
        <v>0.83544303797468356</v>
      </c>
      <c r="AN30" s="8">
        <v>0.7615384615384615</v>
      </c>
      <c r="AO30" s="8">
        <v>0.91428571428571426</v>
      </c>
      <c r="AP30" s="46">
        <v>0.4</v>
      </c>
      <c r="AQ30" s="8">
        <v>2.1480051480051481</v>
      </c>
      <c r="AR30" s="8">
        <v>2.2532679738562091</v>
      </c>
      <c r="AS30" s="8">
        <v>1.8571428571428572</v>
      </c>
      <c r="AT30" s="8">
        <v>1.4736842105263157</v>
      </c>
      <c r="AU30" s="8">
        <v>1.5757575757575757</v>
      </c>
      <c r="AV30" s="8">
        <v>1.595959595959596</v>
      </c>
      <c r="AW30" s="8">
        <v>2.03125</v>
      </c>
      <c r="AX30" s="46">
        <v>1</v>
      </c>
      <c r="AY30" s="9"/>
      <c r="AZ30" s="9"/>
      <c r="BA30" s="9"/>
    </row>
    <row r="31" spans="1:53" x14ac:dyDescent="0.25">
      <c r="A31" s="20">
        <v>53001</v>
      </c>
      <c r="B31" s="22">
        <v>76440</v>
      </c>
      <c r="C31" s="4" t="s">
        <v>19</v>
      </c>
      <c r="D31" s="32">
        <v>260</v>
      </c>
      <c r="E31" s="33">
        <v>0</v>
      </c>
      <c r="F31" s="17">
        <v>0</v>
      </c>
      <c r="G31" s="17">
        <v>0</v>
      </c>
      <c r="H31" s="17">
        <v>0</v>
      </c>
      <c r="I31" s="17">
        <v>0</v>
      </c>
      <c r="J31" s="16">
        <v>0</v>
      </c>
      <c r="K31" s="17">
        <v>260</v>
      </c>
      <c r="L31" s="17">
        <v>173</v>
      </c>
      <c r="M31" s="17">
        <v>0</v>
      </c>
      <c r="N31" s="17">
        <v>0</v>
      </c>
      <c r="O31" s="17">
        <v>0</v>
      </c>
      <c r="P31" s="17">
        <v>0</v>
      </c>
      <c r="Q31" s="17">
        <v>87</v>
      </c>
      <c r="R31" s="16">
        <v>0</v>
      </c>
      <c r="S31" s="17">
        <v>133</v>
      </c>
      <c r="T31" s="17">
        <v>84</v>
      </c>
      <c r="U31" s="17">
        <v>0</v>
      </c>
      <c r="V31" s="17">
        <v>0</v>
      </c>
      <c r="W31" s="17">
        <v>0</v>
      </c>
      <c r="X31" s="17">
        <v>0</v>
      </c>
      <c r="Y31" s="17">
        <v>49</v>
      </c>
      <c r="Z31" s="16">
        <v>0</v>
      </c>
      <c r="AA31" s="17">
        <v>110</v>
      </c>
      <c r="AB31" s="17">
        <v>71</v>
      </c>
      <c r="AC31" s="17">
        <v>0</v>
      </c>
      <c r="AD31" s="17">
        <v>0</v>
      </c>
      <c r="AE31" s="17">
        <v>0</v>
      </c>
      <c r="AF31" s="17">
        <v>0</v>
      </c>
      <c r="AG31" s="17">
        <v>39</v>
      </c>
      <c r="AH31" s="16">
        <v>0</v>
      </c>
      <c r="AI31" s="8">
        <v>0.82706766917293228</v>
      </c>
      <c r="AJ31" s="8">
        <v>0.84523809523809523</v>
      </c>
      <c r="AK31" s="45">
        <v>0</v>
      </c>
      <c r="AL31" s="45">
        <v>0</v>
      </c>
      <c r="AM31" s="45">
        <v>0</v>
      </c>
      <c r="AN31" s="45">
        <v>0</v>
      </c>
      <c r="AO31" s="8">
        <v>0.79591836734693877</v>
      </c>
      <c r="AP31" s="46">
        <v>0</v>
      </c>
      <c r="AQ31" s="8">
        <v>2.3636363636363638</v>
      </c>
      <c r="AR31" s="8">
        <v>2.436619718309859</v>
      </c>
      <c r="AS31" s="45">
        <v>0</v>
      </c>
      <c r="AT31" s="45">
        <v>0</v>
      </c>
      <c r="AU31" s="45">
        <v>0</v>
      </c>
      <c r="AV31" s="45">
        <v>0</v>
      </c>
      <c r="AW31" s="8">
        <v>2.2307692307692308</v>
      </c>
      <c r="AX31" s="46">
        <v>0</v>
      </c>
      <c r="AY31" s="9"/>
      <c r="AZ31" s="9"/>
      <c r="BA31" s="9"/>
    </row>
    <row r="32" spans="1:53" x14ac:dyDescent="0.25">
      <c r="A32" s="20"/>
      <c r="B32" s="22"/>
      <c r="C32" s="4"/>
      <c r="D32" s="30"/>
      <c r="E32" s="17"/>
      <c r="F32" s="17"/>
      <c r="G32" s="17"/>
      <c r="H32" s="17"/>
      <c r="I32" s="17"/>
      <c r="J32" s="16"/>
      <c r="K32" s="17"/>
      <c r="L32" s="17"/>
      <c r="M32" s="17"/>
      <c r="N32" s="17"/>
      <c r="O32" s="17"/>
      <c r="P32" s="17"/>
      <c r="Q32" s="17"/>
      <c r="R32" s="16"/>
      <c r="S32" s="17"/>
      <c r="T32" s="17"/>
      <c r="U32" s="17"/>
      <c r="V32" s="17"/>
      <c r="W32" s="17"/>
      <c r="X32" s="17"/>
      <c r="Y32" s="17"/>
      <c r="Z32" s="16"/>
      <c r="AA32" s="17"/>
      <c r="AB32" s="17"/>
      <c r="AC32" s="17"/>
      <c r="AD32" s="17"/>
      <c r="AE32" s="17"/>
      <c r="AF32" s="17"/>
      <c r="AG32" s="17"/>
      <c r="AH32" s="16"/>
      <c r="AI32" s="8"/>
      <c r="AJ32" s="8"/>
      <c r="AK32" s="47"/>
      <c r="AL32" s="47"/>
      <c r="AM32" s="47"/>
      <c r="AN32" s="47"/>
      <c r="AO32" s="8"/>
      <c r="AP32" s="46"/>
      <c r="AQ32" s="8"/>
      <c r="AR32" s="8"/>
      <c r="AS32" s="45"/>
      <c r="AT32" s="45"/>
      <c r="AU32" s="45"/>
      <c r="AV32" s="45"/>
      <c r="AW32" s="8"/>
      <c r="AX32" s="46"/>
      <c r="AY32" s="9"/>
      <c r="AZ32" s="9"/>
      <c r="BA32" s="9"/>
    </row>
    <row r="33" spans="1:53" x14ac:dyDescent="0.25">
      <c r="A33" s="20">
        <v>53003</v>
      </c>
      <c r="B33" s="22"/>
      <c r="C33" s="4" t="s">
        <v>339</v>
      </c>
      <c r="D33" s="30">
        <v>20551</v>
      </c>
      <c r="E33" s="17">
        <v>342</v>
      </c>
      <c r="F33" s="17">
        <v>54</v>
      </c>
      <c r="G33" s="17">
        <v>117</v>
      </c>
      <c r="H33" s="17">
        <v>0</v>
      </c>
      <c r="I33" s="17">
        <v>0</v>
      </c>
      <c r="J33" s="16">
        <v>171</v>
      </c>
      <c r="K33" s="17">
        <v>20209</v>
      </c>
      <c r="L33" s="17">
        <v>14912</v>
      </c>
      <c r="M33" s="17">
        <v>1201</v>
      </c>
      <c r="N33" s="17">
        <v>503</v>
      </c>
      <c r="O33" s="17">
        <v>988</v>
      </c>
      <c r="P33" s="17">
        <v>2692</v>
      </c>
      <c r="Q33" s="17">
        <v>2535</v>
      </c>
      <c r="R33" s="16">
        <v>70</v>
      </c>
      <c r="S33" s="17">
        <v>9111</v>
      </c>
      <c r="T33" s="17">
        <v>6400</v>
      </c>
      <c r="U33" s="17">
        <v>512</v>
      </c>
      <c r="V33" s="17">
        <v>304</v>
      </c>
      <c r="W33" s="17">
        <v>632</v>
      </c>
      <c r="X33" s="17">
        <v>1448</v>
      </c>
      <c r="Y33" s="17">
        <v>1182</v>
      </c>
      <c r="Z33" s="16">
        <v>81</v>
      </c>
      <c r="AA33" s="17">
        <v>8364</v>
      </c>
      <c r="AB33" s="17">
        <v>5965</v>
      </c>
      <c r="AC33" s="17">
        <v>480</v>
      </c>
      <c r="AD33" s="17">
        <v>256</v>
      </c>
      <c r="AE33" s="17">
        <v>530</v>
      </c>
      <c r="AF33" s="17">
        <v>1266</v>
      </c>
      <c r="AG33" s="17">
        <v>1079</v>
      </c>
      <c r="AH33" s="16">
        <v>54</v>
      </c>
      <c r="AI33" s="8">
        <v>0.91801119525847874</v>
      </c>
      <c r="AJ33" s="8">
        <v>0.93203124999999998</v>
      </c>
      <c r="AK33" s="8">
        <v>0.9375</v>
      </c>
      <c r="AL33" s="8">
        <v>0.84210526315789469</v>
      </c>
      <c r="AM33" s="8">
        <v>0.83860759493670889</v>
      </c>
      <c r="AN33" s="8">
        <v>0.87430939226519333</v>
      </c>
      <c r="AO33" s="8">
        <v>0.91285956006768187</v>
      </c>
      <c r="AP33" s="44">
        <v>0.66666666666666663</v>
      </c>
      <c r="AQ33" s="8">
        <v>2.4161884265901481</v>
      </c>
      <c r="AR33" s="8">
        <v>2.4999161777032692</v>
      </c>
      <c r="AS33" s="8">
        <v>2.5020833333333332</v>
      </c>
      <c r="AT33" s="8">
        <v>1.96484375</v>
      </c>
      <c r="AU33" s="8">
        <v>1.8641509433962264</v>
      </c>
      <c r="AV33" s="8">
        <v>2.126382306477093</v>
      </c>
      <c r="AW33" s="8">
        <v>2.3493975903614457</v>
      </c>
      <c r="AX33" s="44">
        <v>1.2962962962962963</v>
      </c>
      <c r="AY33" s="9"/>
      <c r="AZ33" s="9"/>
      <c r="BA33" s="9"/>
    </row>
    <row r="34" spans="1:53" x14ac:dyDescent="0.25">
      <c r="A34" s="20">
        <v>53003</v>
      </c>
      <c r="B34" s="22"/>
      <c r="C34" s="4" t="s">
        <v>14</v>
      </c>
      <c r="D34" s="30">
        <v>12119</v>
      </c>
      <c r="E34" s="17">
        <v>59</v>
      </c>
      <c r="F34" s="17">
        <v>4</v>
      </c>
      <c r="G34" s="17">
        <v>0</v>
      </c>
      <c r="H34" s="17">
        <v>0</v>
      </c>
      <c r="I34" s="17">
        <v>0</v>
      </c>
      <c r="J34" s="16">
        <v>55</v>
      </c>
      <c r="K34" s="17">
        <v>12060</v>
      </c>
      <c r="L34" s="17">
        <v>9210</v>
      </c>
      <c r="M34" s="17">
        <v>316</v>
      </c>
      <c r="N34" s="17">
        <v>233</v>
      </c>
      <c r="O34" s="17">
        <v>266</v>
      </c>
      <c r="P34" s="17">
        <v>815</v>
      </c>
      <c r="Q34" s="17">
        <v>2001</v>
      </c>
      <c r="R34" s="16">
        <v>34</v>
      </c>
      <c r="S34" s="17">
        <v>5257</v>
      </c>
      <c r="T34" s="17">
        <v>3807</v>
      </c>
      <c r="U34" s="17">
        <v>165</v>
      </c>
      <c r="V34" s="17">
        <v>125</v>
      </c>
      <c r="W34" s="17">
        <v>198</v>
      </c>
      <c r="X34" s="17">
        <v>488</v>
      </c>
      <c r="Y34" s="17">
        <v>934</v>
      </c>
      <c r="Z34" s="16">
        <v>28</v>
      </c>
      <c r="AA34" s="17">
        <v>4825</v>
      </c>
      <c r="AB34" s="17">
        <v>3532</v>
      </c>
      <c r="AC34" s="17">
        <v>153</v>
      </c>
      <c r="AD34" s="17">
        <v>108</v>
      </c>
      <c r="AE34" s="17">
        <v>146</v>
      </c>
      <c r="AF34" s="17">
        <v>407</v>
      </c>
      <c r="AG34" s="17">
        <v>868</v>
      </c>
      <c r="AH34" s="16">
        <v>18</v>
      </c>
      <c r="AI34" s="8">
        <v>0.91782385390907362</v>
      </c>
      <c r="AJ34" s="8">
        <v>0.92776464407670078</v>
      </c>
      <c r="AK34" s="8">
        <v>0.92727272727272725</v>
      </c>
      <c r="AL34" s="8">
        <v>0.86399999999999999</v>
      </c>
      <c r="AM34" s="8">
        <v>0.73737373737373735</v>
      </c>
      <c r="AN34" s="8">
        <v>0.83401639344262291</v>
      </c>
      <c r="AO34" s="8">
        <v>0.92933618843683086</v>
      </c>
      <c r="AP34" s="44">
        <v>0.6428571428571429</v>
      </c>
      <c r="AQ34" s="8">
        <v>2.4994818652849742</v>
      </c>
      <c r="AR34" s="8">
        <v>2.6075877689694225</v>
      </c>
      <c r="AS34" s="8">
        <v>2.0653594771241832</v>
      </c>
      <c r="AT34" s="8">
        <v>2.1574074074074074</v>
      </c>
      <c r="AU34" s="8">
        <v>1.821917808219178</v>
      </c>
      <c r="AV34" s="8">
        <v>2.0024570024570023</v>
      </c>
      <c r="AW34" s="8">
        <v>2.3052995391705071</v>
      </c>
      <c r="AX34" s="44">
        <v>1.8888888888888888</v>
      </c>
      <c r="AY34" s="9"/>
      <c r="AZ34" s="9"/>
      <c r="BA34" s="9"/>
    </row>
    <row r="35" spans="1:53" x14ac:dyDescent="0.25">
      <c r="A35" s="20">
        <v>53003</v>
      </c>
      <c r="B35" s="22"/>
      <c r="C35" s="4" t="s">
        <v>15</v>
      </c>
      <c r="D35" s="30">
        <v>8432</v>
      </c>
      <c r="E35" s="17">
        <v>283</v>
      </c>
      <c r="F35" s="17">
        <v>50</v>
      </c>
      <c r="G35" s="17">
        <v>117</v>
      </c>
      <c r="H35" s="17">
        <v>0</v>
      </c>
      <c r="I35" s="17">
        <v>0</v>
      </c>
      <c r="J35" s="16">
        <v>116</v>
      </c>
      <c r="K35" s="17">
        <v>8149</v>
      </c>
      <c r="L35" s="17">
        <v>5702</v>
      </c>
      <c r="M35" s="17">
        <v>885</v>
      </c>
      <c r="N35" s="17">
        <v>270</v>
      </c>
      <c r="O35" s="17">
        <v>722</v>
      </c>
      <c r="P35" s="17">
        <v>1877</v>
      </c>
      <c r="Q35" s="17">
        <v>534</v>
      </c>
      <c r="R35" s="16">
        <v>36</v>
      </c>
      <c r="S35" s="17">
        <v>3854</v>
      </c>
      <c r="T35" s="17">
        <v>2593</v>
      </c>
      <c r="U35" s="17">
        <v>347</v>
      </c>
      <c r="V35" s="17">
        <v>179</v>
      </c>
      <c r="W35" s="17">
        <v>434</v>
      </c>
      <c r="X35" s="17">
        <v>960</v>
      </c>
      <c r="Y35" s="17">
        <v>248</v>
      </c>
      <c r="Z35" s="16">
        <v>53</v>
      </c>
      <c r="AA35" s="17">
        <v>3539</v>
      </c>
      <c r="AB35" s="17">
        <v>2433</v>
      </c>
      <c r="AC35" s="17">
        <v>327</v>
      </c>
      <c r="AD35" s="17">
        <v>148</v>
      </c>
      <c r="AE35" s="17">
        <v>384</v>
      </c>
      <c r="AF35" s="17">
        <v>859</v>
      </c>
      <c r="AG35" s="17">
        <v>211</v>
      </c>
      <c r="AH35" s="16">
        <v>36</v>
      </c>
      <c r="AI35" s="8">
        <v>0.91826673585884799</v>
      </c>
      <c r="AJ35" s="8">
        <v>0.9382954107211724</v>
      </c>
      <c r="AK35" s="8">
        <v>0.94236311239193082</v>
      </c>
      <c r="AL35" s="8">
        <v>0.82681564245810057</v>
      </c>
      <c r="AM35" s="8">
        <v>0.88479262672811065</v>
      </c>
      <c r="AN35" s="8">
        <v>0.89479166666666665</v>
      </c>
      <c r="AO35" s="8">
        <v>0.85080645161290325</v>
      </c>
      <c r="AP35" s="44">
        <v>0.67924528301886788</v>
      </c>
      <c r="AQ35" s="8">
        <v>2.3026278609776774</v>
      </c>
      <c r="AR35" s="8">
        <v>2.3436087135224004</v>
      </c>
      <c r="AS35" s="8">
        <v>2.7064220183486238</v>
      </c>
      <c r="AT35" s="8">
        <v>1.8243243243243243</v>
      </c>
      <c r="AU35" s="8">
        <v>1.8802083333333333</v>
      </c>
      <c r="AV35" s="8">
        <v>2.1850989522700814</v>
      </c>
      <c r="AW35" s="8">
        <v>2.5308056872037916</v>
      </c>
      <c r="AX35" s="44">
        <v>1</v>
      </c>
      <c r="AY35" s="9"/>
      <c r="AZ35" s="9"/>
      <c r="BA35" s="9"/>
    </row>
    <row r="36" spans="1:53" x14ac:dyDescent="0.25">
      <c r="A36" s="20">
        <v>53003</v>
      </c>
      <c r="B36" s="22" t="s">
        <v>303</v>
      </c>
      <c r="C36" s="4" t="s">
        <v>94</v>
      </c>
      <c r="D36" s="32">
        <v>1095</v>
      </c>
      <c r="E36" s="33">
        <v>0</v>
      </c>
      <c r="F36" s="17">
        <v>0</v>
      </c>
      <c r="G36" s="17">
        <v>0</v>
      </c>
      <c r="H36" s="17">
        <v>0</v>
      </c>
      <c r="I36" s="17">
        <v>0</v>
      </c>
      <c r="J36" s="16">
        <v>0</v>
      </c>
      <c r="K36" s="17">
        <v>1095</v>
      </c>
      <c r="L36" s="17">
        <v>864</v>
      </c>
      <c r="M36" s="17">
        <v>69</v>
      </c>
      <c r="N36" s="17">
        <v>18</v>
      </c>
      <c r="O36" s="17">
        <v>26</v>
      </c>
      <c r="P36" s="17">
        <v>113</v>
      </c>
      <c r="Q36" s="17">
        <v>118</v>
      </c>
      <c r="R36" s="16">
        <v>0</v>
      </c>
      <c r="S36" s="17">
        <v>440</v>
      </c>
      <c r="T36" s="17">
        <v>340</v>
      </c>
      <c r="U36" s="17">
        <v>32</v>
      </c>
      <c r="V36" s="17">
        <v>7</v>
      </c>
      <c r="W36" s="17">
        <v>12</v>
      </c>
      <c r="X36" s="17">
        <v>51</v>
      </c>
      <c r="Y36" s="17">
        <v>49</v>
      </c>
      <c r="Z36" s="16">
        <v>0</v>
      </c>
      <c r="AA36" s="17">
        <v>419</v>
      </c>
      <c r="AB36" s="17">
        <v>324</v>
      </c>
      <c r="AC36" s="17">
        <v>29</v>
      </c>
      <c r="AD36" s="17">
        <v>7</v>
      </c>
      <c r="AE36" s="17">
        <v>12</v>
      </c>
      <c r="AF36" s="17">
        <v>48</v>
      </c>
      <c r="AG36" s="17">
        <v>47</v>
      </c>
      <c r="AH36" s="16">
        <v>0</v>
      </c>
      <c r="AI36" s="8">
        <v>0.95227272727272727</v>
      </c>
      <c r="AJ36" s="8">
        <v>0.95294117647058818</v>
      </c>
      <c r="AK36" s="8">
        <v>0.90625</v>
      </c>
      <c r="AL36" s="8">
        <v>1</v>
      </c>
      <c r="AM36" s="8">
        <v>1</v>
      </c>
      <c r="AN36" s="8">
        <v>0.94117647058823528</v>
      </c>
      <c r="AO36" s="8">
        <v>0.95918367346938771</v>
      </c>
      <c r="AP36" s="46">
        <v>0</v>
      </c>
      <c r="AQ36" s="8">
        <v>2.6133651551312651</v>
      </c>
      <c r="AR36" s="8">
        <v>2.6666666666666665</v>
      </c>
      <c r="AS36" s="8">
        <v>2.3793103448275863</v>
      </c>
      <c r="AT36" s="8">
        <v>2.5714285714285716</v>
      </c>
      <c r="AU36" s="8">
        <v>2.1666666666666665</v>
      </c>
      <c r="AV36" s="8">
        <v>2.3541666666666665</v>
      </c>
      <c r="AW36" s="8">
        <v>2.5106382978723403</v>
      </c>
      <c r="AX36" s="46">
        <v>0</v>
      </c>
      <c r="AY36" s="9"/>
      <c r="AZ36" s="9"/>
      <c r="BA36" s="9"/>
    </row>
    <row r="37" spans="1:53" x14ac:dyDescent="0.25">
      <c r="A37" s="20">
        <v>53003</v>
      </c>
      <c r="B37" s="22">
        <v>12630</v>
      </c>
      <c r="C37" s="4" t="s">
        <v>95</v>
      </c>
      <c r="D37" s="32">
        <v>7337</v>
      </c>
      <c r="E37" s="33">
        <v>283</v>
      </c>
      <c r="F37" s="17">
        <v>50</v>
      </c>
      <c r="G37" s="17">
        <v>117</v>
      </c>
      <c r="H37" s="17">
        <v>0</v>
      </c>
      <c r="I37" s="17">
        <v>0</v>
      </c>
      <c r="J37" s="16">
        <v>116</v>
      </c>
      <c r="K37" s="17">
        <v>7054</v>
      </c>
      <c r="L37" s="17">
        <v>4838</v>
      </c>
      <c r="M37" s="17">
        <v>816</v>
      </c>
      <c r="N37" s="17">
        <v>252</v>
      </c>
      <c r="O37" s="17">
        <v>696</v>
      </c>
      <c r="P37" s="17">
        <v>1764</v>
      </c>
      <c r="Q37" s="17">
        <v>416</v>
      </c>
      <c r="R37" s="16">
        <v>36</v>
      </c>
      <c r="S37" s="17">
        <v>3414</v>
      </c>
      <c r="T37" s="17">
        <v>2253</v>
      </c>
      <c r="U37" s="17">
        <v>315</v>
      </c>
      <c r="V37" s="17">
        <v>172</v>
      </c>
      <c r="W37" s="17">
        <v>422</v>
      </c>
      <c r="X37" s="17">
        <v>909</v>
      </c>
      <c r="Y37" s="17">
        <v>199</v>
      </c>
      <c r="Z37" s="16">
        <v>53</v>
      </c>
      <c r="AA37" s="17">
        <v>3120</v>
      </c>
      <c r="AB37" s="17">
        <v>2109</v>
      </c>
      <c r="AC37" s="17">
        <v>298</v>
      </c>
      <c r="AD37" s="17">
        <v>141</v>
      </c>
      <c r="AE37" s="17">
        <v>372</v>
      </c>
      <c r="AF37" s="17">
        <v>811</v>
      </c>
      <c r="AG37" s="17">
        <v>164</v>
      </c>
      <c r="AH37" s="16">
        <v>36</v>
      </c>
      <c r="AI37" s="8">
        <v>0.91388400702987693</v>
      </c>
      <c r="AJ37" s="8">
        <v>0.93608521970705727</v>
      </c>
      <c r="AK37" s="8">
        <v>0.946031746031746</v>
      </c>
      <c r="AL37" s="8">
        <v>0.81976744186046513</v>
      </c>
      <c r="AM37" s="8">
        <v>0.88151658767772512</v>
      </c>
      <c r="AN37" s="8">
        <v>0.89218921892189218</v>
      </c>
      <c r="AO37" s="8">
        <v>0.82412060301507539</v>
      </c>
      <c r="AP37" s="46">
        <v>0.67924528301886788</v>
      </c>
      <c r="AQ37" s="8">
        <v>2.2608974358974359</v>
      </c>
      <c r="AR37" s="8">
        <v>2.2939781887150308</v>
      </c>
      <c r="AS37" s="8">
        <v>2.738255033557047</v>
      </c>
      <c r="AT37" s="8">
        <v>1.7872340425531914</v>
      </c>
      <c r="AU37" s="8">
        <v>1.8709677419354838</v>
      </c>
      <c r="AV37" s="8">
        <v>2.1750924784217016</v>
      </c>
      <c r="AW37" s="8">
        <v>2.5365853658536586</v>
      </c>
      <c r="AX37" s="46">
        <v>1</v>
      </c>
      <c r="AY37" s="9"/>
      <c r="AZ37" s="9"/>
      <c r="BA37" s="9"/>
    </row>
    <row r="38" spans="1:53" x14ac:dyDescent="0.25">
      <c r="A38" s="20"/>
      <c r="B38" s="22"/>
      <c r="C38" s="4"/>
      <c r="D38" s="30"/>
      <c r="E38" s="17"/>
      <c r="F38" s="17"/>
      <c r="G38" s="17"/>
      <c r="H38" s="17"/>
      <c r="I38" s="17"/>
      <c r="J38" s="16"/>
      <c r="K38" s="17"/>
      <c r="L38" s="17"/>
      <c r="M38" s="17"/>
      <c r="N38" s="17"/>
      <c r="O38" s="17"/>
      <c r="P38" s="17"/>
      <c r="Q38" s="17"/>
      <c r="R38" s="16"/>
      <c r="S38" s="17"/>
      <c r="T38" s="17"/>
      <c r="U38" s="17"/>
      <c r="V38" s="17"/>
      <c r="W38" s="17"/>
      <c r="X38" s="17"/>
      <c r="Y38" s="17"/>
      <c r="Z38" s="16"/>
      <c r="AA38" s="17"/>
      <c r="AB38" s="17"/>
      <c r="AC38" s="17"/>
      <c r="AD38" s="17"/>
      <c r="AE38" s="17"/>
      <c r="AF38" s="17"/>
      <c r="AG38" s="17"/>
      <c r="AH38" s="16"/>
      <c r="AI38" s="8"/>
      <c r="AJ38" s="8"/>
      <c r="AK38" s="8"/>
      <c r="AL38" s="8"/>
      <c r="AM38" s="8"/>
      <c r="AN38" s="8"/>
      <c r="AO38" s="8"/>
      <c r="AP38" s="44"/>
      <c r="AQ38" s="8"/>
      <c r="AR38" s="8"/>
      <c r="AS38" s="8"/>
      <c r="AT38" s="8"/>
      <c r="AU38" s="8"/>
      <c r="AV38" s="8"/>
      <c r="AW38" s="8"/>
      <c r="AX38" s="44"/>
      <c r="AY38" s="9"/>
      <c r="AZ38" s="9"/>
      <c r="BA38" s="9"/>
    </row>
    <row r="39" spans="1:53" x14ac:dyDescent="0.25">
      <c r="A39" s="20">
        <v>53005</v>
      </c>
      <c r="B39" s="22"/>
      <c r="C39" s="4" t="s">
        <v>340</v>
      </c>
      <c r="D39" s="30">
        <v>142475</v>
      </c>
      <c r="E39" s="17">
        <v>823</v>
      </c>
      <c r="F39" s="17">
        <v>346</v>
      </c>
      <c r="G39" s="17">
        <v>276</v>
      </c>
      <c r="H39" s="17">
        <v>0</v>
      </c>
      <c r="I39" s="17">
        <v>0</v>
      </c>
      <c r="J39" s="16">
        <v>201</v>
      </c>
      <c r="K39" s="17">
        <v>141652</v>
      </c>
      <c r="L39" s="17">
        <v>99061</v>
      </c>
      <c r="M39" s="17">
        <v>4133</v>
      </c>
      <c r="N39" s="17">
        <v>4794</v>
      </c>
      <c r="O39" s="17">
        <v>14047</v>
      </c>
      <c r="P39" s="17">
        <v>22974</v>
      </c>
      <c r="Q39" s="17">
        <v>19237</v>
      </c>
      <c r="R39" s="16">
        <v>380</v>
      </c>
      <c r="S39" s="17">
        <v>55963</v>
      </c>
      <c r="T39" s="17">
        <v>35363</v>
      </c>
      <c r="U39" s="17">
        <v>1957</v>
      </c>
      <c r="V39" s="17">
        <v>2251</v>
      </c>
      <c r="W39" s="17">
        <v>8438</v>
      </c>
      <c r="X39" s="17">
        <v>12646</v>
      </c>
      <c r="Y39" s="17">
        <v>7665</v>
      </c>
      <c r="Z39" s="16">
        <v>289</v>
      </c>
      <c r="AA39" s="17">
        <v>52866</v>
      </c>
      <c r="AB39" s="17">
        <v>34256</v>
      </c>
      <c r="AC39" s="17">
        <v>1712</v>
      </c>
      <c r="AD39" s="17">
        <v>2046</v>
      </c>
      <c r="AE39" s="17">
        <v>7520</v>
      </c>
      <c r="AF39" s="17">
        <v>11278</v>
      </c>
      <c r="AG39" s="17">
        <v>7122</v>
      </c>
      <c r="AH39" s="16">
        <v>210</v>
      </c>
      <c r="AI39" s="8">
        <v>0.94465986455336559</v>
      </c>
      <c r="AJ39" s="8">
        <v>0.96869609478833807</v>
      </c>
      <c r="AK39" s="8">
        <v>0.8748083801737353</v>
      </c>
      <c r="AL39" s="8">
        <v>0.90892936472678809</v>
      </c>
      <c r="AM39" s="8">
        <v>0.89120644702536145</v>
      </c>
      <c r="AN39" s="8">
        <v>0.89182350150245138</v>
      </c>
      <c r="AO39" s="8">
        <v>0.92915851272015659</v>
      </c>
      <c r="AP39" s="44">
        <v>0.72664359861591699</v>
      </c>
      <c r="AQ39" s="8">
        <v>2.6794537131615783</v>
      </c>
      <c r="AR39" s="8">
        <v>2.8917853806632414</v>
      </c>
      <c r="AS39" s="8">
        <v>2.4141355140186915</v>
      </c>
      <c r="AT39" s="8">
        <v>2.3431085043988271</v>
      </c>
      <c r="AU39" s="8">
        <v>1.8679521276595745</v>
      </c>
      <c r="AV39" s="8">
        <v>2.0370633090973578</v>
      </c>
      <c r="AW39" s="8">
        <v>2.7010671159786579</v>
      </c>
      <c r="AX39" s="44">
        <v>1.8095238095238095</v>
      </c>
      <c r="AY39" s="9"/>
      <c r="AZ39" s="9"/>
      <c r="BA39" s="9"/>
    </row>
    <row r="40" spans="1:53" x14ac:dyDescent="0.25">
      <c r="A40" s="20">
        <v>53005</v>
      </c>
      <c r="B40" s="22"/>
      <c r="C40" s="4" t="s">
        <v>14</v>
      </c>
      <c r="D40" s="30">
        <v>33169</v>
      </c>
      <c r="E40" s="17">
        <v>53</v>
      </c>
      <c r="F40" s="17">
        <v>0</v>
      </c>
      <c r="G40" s="17">
        <v>19</v>
      </c>
      <c r="H40" s="17">
        <v>0</v>
      </c>
      <c r="I40" s="17">
        <v>0</v>
      </c>
      <c r="J40" s="16">
        <v>34</v>
      </c>
      <c r="K40" s="17">
        <v>33116</v>
      </c>
      <c r="L40" s="17">
        <v>21411</v>
      </c>
      <c r="M40" s="17">
        <v>374</v>
      </c>
      <c r="N40" s="17">
        <v>178</v>
      </c>
      <c r="O40" s="17">
        <v>245</v>
      </c>
      <c r="P40" s="17">
        <v>797</v>
      </c>
      <c r="Q40" s="17">
        <v>10780</v>
      </c>
      <c r="R40" s="16">
        <v>128</v>
      </c>
      <c r="S40" s="17">
        <v>11502</v>
      </c>
      <c r="T40" s="17">
        <v>7283</v>
      </c>
      <c r="U40" s="17">
        <v>223</v>
      </c>
      <c r="V40" s="17">
        <v>71</v>
      </c>
      <c r="W40" s="17">
        <v>82</v>
      </c>
      <c r="X40" s="17">
        <v>376</v>
      </c>
      <c r="Y40" s="17">
        <v>3734</v>
      </c>
      <c r="Z40" s="16">
        <v>109</v>
      </c>
      <c r="AA40" s="17">
        <v>10982</v>
      </c>
      <c r="AB40" s="17">
        <v>7124</v>
      </c>
      <c r="AC40" s="17">
        <v>119</v>
      </c>
      <c r="AD40" s="17">
        <v>71</v>
      </c>
      <c r="AE40" s="17">
        <v>82</v>
      </c>
      <c r="AF40" s="17">
        <v>272</v>
      </c>
      <c r="AG40" s="17">
        <v>3513</v>
      </c>
      <c r="AH40" s="16">
        <v>73</v>
      </c>
      <c r="AI40" s="8">
        <v>0.95479047122239613</v>
      </c>
      <c r="AJ40" s="8">
        <v>0.97816833722367158</v>
      </c>
      <c r="AK40" s="8">
        <v>0.53363228699551568</v>
      </c>
      <c r="AL40" s="8">
        <v>1</v>
      </c>
      <c r="AM40" s="8">
        <v>1</v>
      </c>
      <c r="AN40" s="8">
        <v>0.72340425531914898</v>
      </c>
      <c r="AO40" s="8">
        <v>0.94081414033208355</v>
      </c>
      <c r="AP40" s="44">
        <v>0.66972477064220182</v>
      </c>
      <c r="AQ40" s="8">
        <v>3.0154798761609909</v>
      </c>
      <c r="AR40" s="8">
        <v>3.0054744525547443</v>
      </c>
      <c r="AS40" s="8">
        <v>3.1428571428571428</v>
      </c>
      <c r="AT40" s="8">
        <v>2.507042253521127</v>
      </c>
      <c r="AU40" s="8">
        <v>2.9878048780487805</v>
      </c>
      <c r="AV40" s="8">
        <v>2.9301470588235294</v>
      </c>
      <c r="AW40" s="8">
        <v>3.0686023341873043</v>
      </c>
      <c r="AX40" s="44">
        <v>1.7534246575342465</v>
      </c>
      <c r="AY40" s="9"/>
      <c r="AZ40" s="9"/>
      <c r="BA40" s="9"/>
    </row>
    <row r="41" spans="1:53" x14ac:dyDescent="0.25">
      <c r="A41" s="20">
        <v>53005</v>
      </c>
      <c r="B41" s="22"/>
      <c r="C41" s="4" t="s">
        <v>15</v>
      </c>
      <c r="D41" s="30">
        <v>109306</v>
      </c>
      <c r="E41" s="17">
        <v>770</v>
      </c>
      <c r="F41" s="17">
        <v>346</v>
      </c>
      <c r="G41" s="17">
        <v>257</v>
      </c>
      <c r="H41" s="17">
        <v>0</v>
      </c>
      <c r="I41" s="17">
        <v>0</v>
      </c>
      <c r="J41" s="16">
        <v>167</v>
      </c>
      <c r="K41" s="17">
        <v>108536</v>
      </c>
      <c r="L41" s="17">
        <v>77650</v>
      </c>
      <c r="M41" s="17">
        <v>3759</v>
      </c>
      <c r="N41" s="17">
        <v>4616</v>
      </c>
      <c r="O41" s="17">
        <v>13802</v>
      </c>
      <c r="P41" s="17">
        <v>22177</v>
      </c>
      <c r="Q41" s="17">
        <v>8457</v>
      </c>
      <c r="R41" s="16">
        <v>252</v>
      </c>
      <c r="S41" s="17">
        <v>44461</v>
      </c>
      <c r="T41" s="17">
        <v>28080</v>
      </c>
      <c r="U41" s="17">
        <v>1734</v>
      </c>
      <c r="V41" s="17">
        <v>2180</v>
      </c>
      <c r="W41" s="17">
        <v>8356</v>
      </c>
      <c r="X41" s="17">
        <v>12270</v>
      </c>
      <c r="Y41" s="17">
        <v>3931</v>
      </c>
      <c r="Z41" s="16">
        <v>180</v>
      </c>
      <c r="AA41" s="17">
        <v>41884</v>
      </c>
      <c r="AB41" s="17">
        <v>27132</v>
      </c>
      <c r="AC41" s="17">
        <v>1593</v>
      </c>
      <c r="AD41" s="17">
        <v>1975</v>
      </c>
      <c r="AE41" s="17">
        <v>7438</v>
      </c>
      <c r="AF41" s="17">
        <v>11006</v>
      </c>
      <c r="AG41" s="17">
        <v>3609</v>
      </c>
      <c r="AH41" s="16">
        <v>137</v>
      </c>
      <c r="AI41" s="8">
        <v>0.94203909043881151</v>
      </c>
      <c r="AJ41" s="8">
        <v>0.96623931623931625</v>
      </c>
      <c r="AK41" s="8">
        <v>0.91868512110726641</v>
      </c>
      <c r="AL41" s="8">
        <v>0.90596330275229353</v>
      </c>
      <c r="AM41" s="8">
        <v>0.89013882240306363</v>
      </c>
      <c r="AN41" s="8">
        <v>0.8969845150774246</v>
      </c>
      <c r="AO41" s="8">
        <v>0.91808700076316463</v>
      </c>
      <c r="AP41" s="44">
        <v>0.76111111111111107</v>
      </c>
      <c r="AQ41" s="8">
        <v>2.5913475312768597</v>
      </c>
      <c r="AR41" s="8">
        <v>2.8619342473831639</v>
      </c>
      <c r="AS41" s="8">
        <v>2.35969868173258</v>
      </c>
      <c r="AT41" s="45">
        <v>2.3372151898734179</v>
      </c>
      <c r="AU41" s="45">
        <v>1.8556063457918794</v>
      </c>
      <c r="AV41" s="8">
        <v>2.014991822642195</v>
      </c>
      <c r="AW41" s="8">
        <v>2.343308395677473</v>
      </c>
      <c r="AX41" s="44">
        <v>1.8394160583941606</v>
      </c>
      <c r="AY41" s="9"/>
      <c r="AZ41" s="9"/>
      <c r="BA41" s="9"/>
    </row>
    <row r="42" spans="1:53" x14ac:dyDescent="0.25">
      <c r="A42" s="20">
        <v>53005</v>
      </c>
      <c r="B42" s="22" t="s">
        <v>304</v>
      </c>
      <c r="C42" s="4" t="s">
        <v>90</v>
      </c>
      <c r="D42" s="32">
        <v>2624</v>
      </c>
      <c r="E42" s="33">
        <v>0</v>
      </c>
      <c r="F42" s="17">
        <v>0</v>
      </c>
      <c r="G42" s="17">
        <v>0</v>
      </c>
      <c r="H42" s="17">
        <v>0</v>
      </c>
      <c r="I42" s="17">
        <v>0</v>
      </c>
      <c r="J42" s="16">
        <v>0</v>
      </c>
      <c r="K42" s="17">
        <v>2624</v>
      </c>
      <c r="L42" s="17">
        <v>1742</v>
      </c>
      <c r="M42" s="17">
        <v>13</v>
      </c>
      <c r="N42" s="17">
        <v>98</v>
      </c>
      <c r="O42" s="17">
        <v>7</v>
      </c>
      <c r="P42" s="17">
        <v>118</v>
      </c>
      <c r="Q42" s="17">
        <v>675</v>
      </c>
      <c r="R42" s="16">
        <v>89</v>
      </c>
      <c r="S42" s="17">
        <v>1043</v>
      </c>
      <c r="T42" s="17">
        <v>660</v>
      </c>
      <c r="U42" s="17">
        <v>4</v>
      </c>
      <c r="V42" s="17">
        <v>48</v>
      </c>
      <c r="W42" s="17">
        <v>4</v>
      </c>
      <c r="X42" s="17">
        <v>56</v>
      </c>
      <c r="Y42" s="17">
        <v>272</v>
      </c>
      <c r="Z42" s="16">
        <v>55</v>
      </c>
      <c r="AA42" s="17">
        <v>894</v>
      </c>
      <c r="AB42" s="17">
        <v>551</v>
      </c>
      <c r="AC42" s="17">
        <v>4</v>
      </c>
      <c r="AD42" s="17">
        <v>48</v>
      </c>
      <c r="AE42" s="17">
        <v>4</v>
      </c>
      <c r="AF42" s="17">
        <v>56</v>
      </c>
      <c r="AG42" s="17">
        <v>243</v>
      </c>
      <c r="AH42" s="16">
        <v>44</v>
      </c>
      <c r="AI42" s="8">
        <v>0.8571428571428571</v>
      </c>
      <c r="AJ42" s="8">
        <v>0.83484848484848484</v>
      </c>
      <c r="AK42" s="8">
        <v>1</v>
      </c>
      <c r="AL42" s="8">
        <v>1</v>
      </c>
      <c r="AM42" s="8">
        <v>1</v>
      </c>
      <c r="AN42" s="8">
        <v>1</v>
      </c>
      <c r="AO42" s="8">
        <v>0.89338235294117652</v>
      </c>
      <c r="AP42" s="44">
        <v>0.8</v>
      </c>
      <c r="AQ42" s="8">
        <v>2.9351230425055927</v>
      </c>
      <c r="AR42" s="8">
        <v>3.1615245009074409</v>
      </c>
      <c r="AS42" s="8">
        <v>3.25</v>
      </c>
      <c r="AT42" s="8">
        <v>2.0416666666666665</v>
      </c>
      <c r="AU42" s="8">
        <v>1.75</v>
      </c>
      <c r="AV42" s="8">
        <v>2.1071428571428572</v>
      </c>
      <c r="AW42" s="8">
        <v>2.7777777777777777</v>
      </c>
      <c r="AX42" s="44">
        <v>2.0227272727272729</v>
      </c>
      <c r="AY42" s="9"/>
      <c r="AZ42" s="9"/>
      <c r="BA42" s="9"/>
    </row>
    <row r="43" spans="1:53" x14ac:dyDescent="0.25">
      <c r="A43" s="20">
        <v>53005</v>
      </c>
      <c r="B43" s="22">
        <v>35275</v>
      </c>
      <c r="C43" s="4" t="s">
        <v>96</v>
      </c>
      <c r="D43" s="32">
        <v>54751</v>
      </c>
      <c r="E43" s="33">
        <v>594</v>
      </c>
      <c r="F43" s="17">
        <v>328</v>
      </c>
      <c r="G43" s="17">
        <v>162</v>
      </c>
      <c r="H43" s="17">
        <v>0</v>
      </c>
      <c r="I43" s="17">
        <v>0</v>
      </c>
      <c r="J43" s="16">
        <v>104</v>
      </c>
      <c r="K43" s="17">
        <v>54157</v>
      </c>
      <c r="L43" s="17">
        <v>35912</v>
      </c>
      <c r="M43" s="17">
        <v>1986</v>
      </c>
      <c r="N43" s="17">
        <v>3107</v>
      </c>
      <c r="O43" s="17">
        <v>8942</v>
      </c>
      <c r="P43" s="17">
        <v>14035</v>
      </c>
      <c r="Q43" s="17">
        <v>4056</v>
      </c>
      <c r="R43" s="16">
        <v>154</v>
      </c>
      <c r="S43" s="17">
        <v>22068</v>
      </c>
      <c r="T43" s="17">
        <v>12452</v>
      </c>
      <c r="U43" s="17">
        <v>902</v>
      </c>
      <c r="V43" s="17">
        <v>1378</v>
      </c>
      <c r="W43" s="17">
        <v>5262</v>
      </c>
      <c r="X43" s="17">
        <v>7542</v>
      </c>
      <c r="Y43" s="17">
        <v>1958</v>
      </c>
      <c r="Z43" s="16">
        <v>116</v>
      </c>
      <c r="AA43" s="17">
        <v>20807</v>
      </c>
      <c r="AB43" s="17">
        <v>12143</v>
      </c>
      <c r="AC43" s="17">
        <v>855</v>
      </c>
      <c r="AD43" s="17">
        <v>1274</v>
      </c>
      <c r="AE43" s="17">
        <v>4683</v>
      </c>
      <c r="AF43" s="17">
        <v>6812</v>
      </c>
      <c r="AG43" s="17">
        <v>1767</v>
      </c>
      <c r="AH43" s="16">
        <v>85</v>
      </c>
      <c r="AI43" s="8">
        <v>0.94285843755664311</v>
      </c>
      <c r="AJ43" s="8">
        <v>0.9751847092836492</v>
      </c>
      <c r="AK43" s="8">
        <v>0.94789356984478934</v>
      </c>
      <c r="AL43" s="8">
        <v>0.92452830188679247</v>
      </c>
      <c r="AM43" s="8">
        <v>0.88996579247434437</v>
      </c>
      <c r="AN43" s="8">
        <v>0.90320869795810133</v>
      </c>
      <c r="AO43" s="8">
        <v>0.90245148110316653</v>
      </c>
      <c r="AP43" s="44">
        <v>0.73275862068965514</v>
      </c>
      <c r="AQ43" s="8">
        <v>2.6028259720286444</v>
      </c>
      <c r="AR43" s="8">
        <v>2.9574240303055257</v>
      </c>
      <c r="AS43" s="8">
        <v>2.3228070175438598</v>
      </c>
      <c r="AT43" s="8">
        <v>2.4387755102040818</v>
      </c>
      <c r="AU43" s="8">
        <v>1.9094597480247704</v>
      </c>
      <c r="AV43" s="8">
        <v>2.0603347034644743</v>
      </c>
      <c r="AW43" s="8">
        <v>2.295415959252971</v>
      </c>
      <c r="AX43" s="44">
        <v>1.8117647058823529</v>
      </c>
      <c r="AY43" s="9"/>
      <c r="AZ43" s="9"/>
      <c r="BA43" s="9"/>
    </row>
    <row r="44" spans="1:53" x14ac:dyDescent="0.25">
      <c r="A44" s="20">
        <v>53005</v>
      </c>
      <c r="B44" s="22">
        <v>56450</v>
      </c>
      <c r="C44" s="4" t="s">
        <v>97</v>
      </c>
      <c r="D44" s="32">
        <v>4838</v>
      </c>
      <c r="E44" s="33">
        <v>33</v>
      </c>
      <c r="F44" s="17">
        <v>0</v>
      </c>
      <c r="G44" s="17">
        <v>33</v>
      </c>
      <c r="H44" s="17">
        <v>0</v>
      </c>
      <c r="I44" s="17">
        <v>0</v>
      </c>
      <c r="J44" s="16">
        <v>0</v>
      </c>
      <c r="K44" s="17">
        <v>4805</v>
      </c>
      <c r="L44" s="17">
        <v>3407</v>
      </c>
      <c r="M44" s="17">
        <v>89</v>
      </c>
      <c r="N44" s="17">
        <v>208</v>
      </c>
      <c r="O44" s="17">
        <v>391</v>
      </c>
      <c r="P44" s="17">
        <v>688</v>
      </c>
      <c r="Q44" s="17">
        <v>710</v>
      </c>
      <c r="R44" s="16">
        <v>0</v>
      </c>
      <c r="S44" s="17">
        <v>1800</v>
      </c>
      <c r="T44" s="17">
        <v>1210</v>
      </c>
      <c r="U44" s="17">
        <v>58</v>
      </c>
      <c r="V44" s="17">
        <v>94</v>
      </c>
      <c r="W44" s="17">
        <v>185</v>
      </c>
      <c r="X44" s="17">
        <v>337</v>
      </c>
      <c r="Y44" s="17">
        <v>253</v>
      </c>
      <c r="Z44" s="16">
        <v>0</v>
      </c>
      <c r="AA44" s="17">
        <v>1697</v>
      </c>
      <c r="AB44" s="17">
        <v>1129</v>
      </c>
      <c r="AC44" s="17">
        <v>58</v>
      </c>
      <c r="AD44" s="17">
        <v>78</v>
      </c>
      <c r="AE44" s="17">
        <v>185</v>
      </c>
      <c r="AF44" s="17">
        <v>321</v>
      </c>
      <c r="AG44" s="17">
        <v>247</v>
      </c>
      <c r="AH44" s="16">
        <v>0</v>
      </c>
      <c r="AI44" s="8">
        <v>0.94277777777777783</v>
      </c>
      <c r="AJ44" s="8">
        <v>0.93305785123966944</v>
      </c>
      <c r="AK44" s="8">
        <v>1</v>
      </c>
      <c r="AL44" s="8">
        <v>0.82978723404255317</v>
      </c>
      <c r="AM44" s="8">
        <v>1</v>
      </c>
      <c r="AN44" s="8">
        <v>0.95252225519287836</v>
      </c>
      <c r="AO44" s="8">
        <v>0.97628458498023718</v>
      </c>
      <c r="AP44" s="46">
        <v>0</v>
      </c>
      <c r="AQ44" s="8">
        <v>2.8314672952268709</v>
      </c>
      <c r="AR44" s="8">
        <v>3.017714791851196</v>
      </c>
      <c r="AS44" s="8">
        <v>1.5344827586206897</v>
      </c>
      <c r="AT44" s="8">
        <v>2.6666666666666665</v>
      </c>
      <c r="AU44" s="8">
        <v>2.1135135135135137</v>
      </c>
      <c r="AV44" s="8">
        <v>2.143302180685358</v>
      </c>
      <c r="AW44" s="8">
        <v>2.8744939271255059</v>
      </c>
      <c r="AX44" s="46">
        <v>0</v>
      </c>
      <c r="AY44" s="9"/>
      <c r="AZ44" s="9"/>
      <c r="BA44" s="9"/>
    </row>
    <row r="45" spans="1:53" x14ac:dyDescent="0.25">
      <c r="A45" s="20">
        <v>53005</v>
      </c>
      <c r="B45" s="22">
        <v>58235</v>
      </c>
      <c r="C45" s="4" t="s">
        <v>98</v>
      </c>
      <c r="D45" s="32">
        <v>38708</v>
      </c>
      <c r="E45" s="33">
        <v>135</v>
      </c>
      <c r="F45" s="17">
        <v>18</v>
      </c>
      <c r="G45" s="17">
        <v>62</v>
      </c>
      <c r="H45" s="17">
        <v>0</v>
      </c>
      <c r="I45" s="17">
        <v>0</v>
      </c>
      <c r="J45" s="16">
        <v>55</v>
      </c>
      <c r="K45" s="17">
        <v>38573</v>
      </c>
      <c r="L45" s="17">
        <v>30253</v>
      </c>
      <c r="M45" s="17">
        <v>1632</v>
      </c>
      <c r="N45" s="17">
        <v>1132</v>
      </c>
      <c r="O45" s="17">
        <v>4238</v>
      </c>
      <c r="P45" s="17">
        <v>7002</v>
      </c>
      <c r="Q45" s="17">
        <v>1318</v>
      </c>
      <c r="R45" s="16">
        <v>0</v>
      </c>
      <c r="S45" s="17">
        <v>16458</v>
      </c>
      <c r="T45" s="17">
        <v>11533</v>
      </c>
      <c r="U45" s="17">
        <v>763</v>
      </c>
      <c r="V45" s="17">
        <v>602</v>
      </c>
      <c r="W45" s="17">
        <v>2796</v>
      </c>
      <c r="X45" s="17">
        <v>4161</v>
      </c>
      <c r="Y45" s="17">
        <v>764</v>
      </c>
      <c r="Z45" s="16">
        <v>0</v>
      </c>
      <c r="AA45" s="17">
        <v>15549</v>
      </c>
      <c r="AB45" s="17">
        <v>11196</v>
      </c>
      <c r="AC45" s="17">
        <v>669</v>
      </c>
      <c r="AD45" s="17">
        <v>534</v>
      </c>
      <c r="AE45" s="17">
        <v>2474</v>
      </c>
      <c r="AF45" s="17">
        <v>3677</v>
      </c>
      <c r="AG45" s="17">
        <v>676</v>
      </c>
      <c r="AH45" s="16">
        <v>0</v>
      </c>
      <c r="AI45" s="8">
        <v>0.9447685016405396</v>
      </c>
      <c r="AJ45" s="8">
        <v>0.97077950229775423</v>
      </c>
      <c r="AK45" s="8">
        <v>0.8768020969855832</v>
      </c>
      <c r="AL45" s="8">
        <v>0.8870431893687708</v>
      </c>
      <c r="AM45" s="8">
        <v>0.88483547925608008</v>
      </c>
      <c r="AN45" s="8">
        <v>0.88368180725787071</v>
      </c>
      <c r="AO45" s="8">
        <v>0.88481675392670156</v>
      </c>
      <c r="AP45" s="46">
        <v>0</v>
      </c>
      <c r="AQ45" s="8">
        <v>2.4807383111454113</v>
      </c>
      <c r="AR45" s="8">
        <v>2.7021257591997143</v>
      </c>
      <c r="AS45" s="8">
        <v>2.4394618834080717</v>
      </c>
      <c r="AT45" s="8">
        <v>2.1198501872659175</v>
      </c>
      <c r="AU45" s="8">
        <v>1.7130153597413096</v>
      </c>
      <c r="AV45" s="8">
        <v>1.9042697851509383</v>
      </c>
      <c r="AW45" s="8">
        <v>1.9497041420118344</v>
      </c>
      <c r="AX45" s="46">
        <v>0</v>
      </c>
      <c r="AY45" s="9"/>
      <c r="AZ45" s="9"/>
      <c r="BA45" s="9"/>
    </row>
    <row r="46" spans="1:53" x14ac:dyDescent="0.25">
      <c r="A46" s="20">
        <v>53005</v>
      </c>
      <c r="B46" s="22">
        <v>77665</v>
      </c>
      <c r="C46" s="4" t="s">
        <v>99</v>
      </c>
      <c r="D46" s="32">
        <v>8385</v>
      </c>
      <c r="E46" s="33">
        <v>8</v>
      </c>
      <c r="F46" s="17">
        <v>0</v>
      </c>
      <c r="G46" s="17">
        <v>0</v>
      </c>
      <c r="H46" s="17">
        <v>0</v>
      </c>
      <c r="I46" s="17">
        <v>0</v>
      </c>
      <c r="J46" s="16">
        <v>8</v>
      </c>
      <c r="K46" s="17">
        <v>8377</v>
      </c>
      <c r="L46" s="17">
        <v>6336</v>
      </c>
      <c r="M46" s="17">
        <v>39</v>
      </c>
      <c r="N46" s="17">
        <v>71</v>
      </c>
      <c r="O46" s="17">
        <v>224</v>
      </c>
      <c r="P46" s="17">
        <v>334</v>
      </c>
      <c r="Q46" s="17">
        <v>1698</v>
      </c>
      <c r="R46" s="16">
        <v>9</v>
      </c>
      <c r="S46" s="17">
        <v>3092</v>
      </c>
      <c r="T46" s="17">
        <v>2225</v>
      </c>
      <c r="U46" s="17">
        <v>7</v>
      </c>
      <c r="V46" s="17">
        <v>58</v>
      </c>
      <c r="W46" s="17">
        <v>109</v>
      </c>
      <c r="X46" s="17">
        <v>174</v>
      </c>
      <c r="Y46" s="17">
        <v>684</v>
      </c>
      <c r="Z46" s="16">
        <v>9</v>
      </c>
      <c r="AA46" s="17">
        <v>2937</v>
      </c>
      <c r="AB46" s="17">
        <v>2113</v>
      </c>
      <c r="AC46" s="17">
        <v>7</v>
      </c>
      <c r="AD46" s="17">
        <v>41</v>
      </c>
      <c r="AE46" s="17">
        <v>92</v>
      </c>
      <c r="AF46" s="17">
        <v>140</v>
      </c>
      <c r="AG46" s="17">
        <v>676</v>
      </c>
      <c r="AH46" s="16">
        <v>8</v>
      </c>
      <c r="AI46" s="8">
        <v>0.94987063389391979</v>
      </c>
      <c r="AJ46" s="8">
        <v>0.94966292134831465</v>
      </c>
      <c r="AK46" s="8">
        <v>1</v>
      </c>
      <c r="AL46" s="8">
        <v>0.7068965517241379</v>
      </c>
      <c r="AM46" s="8">
        <v>0.84403669724770647</v>
      </c>
      <c r="AN46" s="8">
        <v>0.8045977011494253</v>
      </c>
      <c r="AO46" s="8">
        <v>0.98830409356725146</v>
      </c>
      <c r="AP46" s="46">
        <v>0.88888888888888884</v>
      </c>
      <c r="AQ46" s="8">
        <v>2.8522301668369083</v>
      </c>
      <c r="AR46" s="8">
        <v>2.9985802176999528</v>
      </c>
      <c r="AS46" s="8">
        <v>5.5714285714285712</v>
      </c>
      <c r="AT46" s="8">
        <v>1.7317073170731707</v>
      </c>
      <c r="AU46" s="8">
        <v>2.4347826086956523</v>
      </c>
      <c r="AV46" s="8">
        <v>2.3857142857142857</v>
      </c>
      <c r="AW46" s="8">
        <v>2.5118343195266273</v>
      </c>
      <c r="AX46" s="46">
        <v>1.125</v>
      </c>
      <c r="AY46" s="9"/>
      <c r="AZ46" s="9"/>
      <c r="BA46" s="9"/>
    </row>
    <row r="47" spans="1:53" x14ac:dyDescent="0.25">
      <c r="A47" s="20"/>
      <c r="B47" s="22"/>
      <c r="C47" s="4"/>
      <c r="D47" s="30"/>
      <c r="E47" s="17"/>
      <c r="F47" s="17"/>
      <c r="G47" s="17"/>
      <c r="H47" s="17"/>
      <c r="I47" s="17"/>
      <c r="J47" s="16"/>
      <c r="K47" s="17"/>
      <c r="L47" s="17"/>
      <c r="M47" s="17"/>
      <c r="N47" s="17"/>
      <c r="O47" s="17"/>
      <c r="P47" s="17"/>
      <c r="Q47" s="17"/>
      <c r="R47" s="16"/>
      <c r="S47" s="17"/>
      <c r="T47" s="17"/>
      <c r="U47" s="17"/>
      <c r="V47" s="17"/>
      <c r="W47" s="17"/>
      <c r="X47" s="17"/>
      <c r="Y47" s="17"/>
      <c r="Z47" s="16"/>
      <c r="AA47" s="17"/>
      <c r="AB47" s="17"/>
      <c r="AC47" s="17"/>
      <c r="AD47" s="17"/>
      <c r="AE47" s="17"/>
      <c r="AF47" s="17"/>
      <c r="AG47" s="17"/>
      <c r="AH47" s="16"/>
      <c r="AI47" s="8"/>
      <c r="AJ47" s="8"/>
      <c r="AK47" s="8"/>
      <c r="AL47" s="8"/>
      <c r="AM47" s="8"/>
      <c r="AN47" s="8"/>
      <c r="AO47" s="8"/>
      <c r="AP47" s="44"/>
      <c r="AQ47" s="8"/>
      <c r="AR47" s="8"/>
      <c r="AS47" s="8"/>
      <c r="AT47" s="8"/>
      <c r="AU47" s="8"/>
      <c r="AV47" s="8"/>
      <c r="AW47" s="8"/>
      <c r="AX47" s="44"/>
      <c r="AY47" s="9"/>
      <c r="AZ47" s="9"/>
      <c r="BA47" s="9"/>
    </row>
    <row r="48" spans="1:53" x14ac:dyDescent="0.25">
      <c r="A48" s="20">
        <v>53007</v>
      </c>
      <c r="B48" s="22"/>
      <c r="C48" s="4" t="s">
        <v>341</v>
      </c>
      <c r="D48" s="30">
        <v>66616</v>
      </c>
      <c r="E48" s="17">
        <v>1082</v>
      </c>
      <c r="F48" s="17">
        <v>315</v>
      </c>
      <c r="G48" s="17">
        <v>301</v>
      </c>
      <c r="H48" s="17">
        <v>39</v>
      </c>
      <c r="I48" s="17">
        <v>0</v>
      </c>
      <c r="J48" s="16">
        <v>427</v>
      </c>
      <c r="K48" s="17">
        <v>65534</v>
      </c>
      <c r="L48" s="17">
        <v>47928</v>
      </c>
      <c r="M48" s="17">
        <v>2514</v>
      </c>
      <c r="N48" s="17">
        <v>2648</v>
      </c>
      <c r="O48" s="17">
        <v>3510</v>
      </c>
      <c r="P48" s="17">
        <v>8672</v>
      </c>
      <c r="Q48" s="17">
        <v>8767</v>
      </c>
      <c r="R48" s="16">
        <v>167</v>
      </c>
      <c r="S48" s="17">
        <v>30407</v>
      </c>
      <c r="T48" s="17">
        <v>21034</v>
      </c>
      <c r="U48" s="17">
        <v>1161</v>
      </c>
      <c r="V48" s="17">
        <v>1376</v>
      </c>
      <c r="W48" s="17">
        <v>2858</v>
      </c>
      <c r="X48" s="17">
        <v>5395</v>
      </c>
      <c r="Y48" s="17">
        <v>3776</v>
      </c>
      <c r="Z48" s="16">
        <v>202</v>
      </c>
      <c r="AA48" s="17">
        <v>25021</v>
      </c>
      <c r="AB48" s="17">
        <v>17343</v>
      </c>
      <c r="AC48" s="17">
        <v>1035</v>
      </c>
      <c r="AD48" s="17">
        <v>1117</v>
      </c>
      <c r="AE48" s="17">
        <v>2305</v>
      </c>
      <c r="AF48" s="17">
        <v>4457</v>
      </c>
      <c r="AG48" s="17">
        <v>3122</v>
      </c>
      <c r="AH48" s="16">
        <v>99</v>
      </c>
      <c r="AI48" s="8">
        <v>0.82286973394284213</v>
      </c>
      <c r="AJ48" s="8">
        <v>0.82452220214890182</v>
      </c>
      <c r="AK48" s="8">
        <v>0.89147286821705429</v>
      </c>
      <c r="AL48" s="8">
        <v>0.81177325581395354</v>
      </c>
      <c r="AM48" s="8">
        <v>0.80650804758572425</v>
      </c>
      <c r="AN48" s="8">
        <v>0.82613531047265987</v>
      </c>
      <c r="AO48" s="8">
        <v>0.82680084745762716</v>
      </c>
      <c r="AP48" s="44">
        <v>0.49009900990099009</v>
      </c>
      <c r="AQ48" s="8">
        <v>2.6191599056792296</v>
      </c>
      <c r="AR48" s="8">
        <v>2.7635357204635875</v>
      </c>
      <c r="AS48" s="8">
        <v>2.4289855072463769</v>
      </c>
      <c r="AT48" s="8">
        <v>2.3706356311548791</v>
      </c>
      <c r="AU48" s="8">
        <v>1.5227765726681128</v>
      </c>
      <c r="AV48" s="8">
        <v>1.9457033879291004</v>
      </c>
      <c r="AW48" s="8">
        <v>2.808135810377963</v>
      </c>
      <c r="AX48" s="44">
        <v>1.6868686868686869</v>
      </c>
      <c r="AY48" s="9"/>
      <c r="AZ48" s="9"/>
      <c r="BA48" s="9"/>
    </row>
    <row r="49" spans="1:53" x14ac:dyDescent="0.25">
      <c r="A49" s="20">
        <v>53007</v>
      </c>
      <c r="B49" s="22"/>
      <c r="C49" s="4" t="s">
        <v>14</v>
      </c>
      <c r="D49" s="30">
        <v>29238</v>
      </c>
      <c r="E49" s="17">
        <v>232</v>
      </c>
      <c r="F49" s="17">
        <v>31</v>
      </c>
      <c r="G49" s="17">
        <v>0</v>
      </c>
      <c r="H49" s="17">
        <v>1</v>
      </c>
      <c r="I49" s="17">
        <v>0</v>
      </c>
      <c r="J49" s="16">
        <v>200</v>
      </c>
      <c r="K49" s="17">
        <v>29006</v>
      </c>
      <c r="L49" s="17">
        <v>20956</v>
      </c>
      <c r="M49" s="17">
        <v>573</v>
      </c>
      <c r="N49" s="17">
        <v>426</v>
      </c>
      <c r="O49" s="17">
        <v>254</v>
      </c>
      <c r="P49" s="17">
        <v>1253</v>
      </c>
      <c r="Q49" s="17">
        <v>6632</v>
      </c>
      <c r="R49" s="16">
        <v>165</v>
      </c>
      <c r="S49" s="17">
        <v>14180</v>
      </c>
      <c r="T49" s="17">
        <v>10447</v>
      </c>
      <c r="U49" s="17">
        <v>221</v>
      </c>
      <c r="V49" s="17">
        <v>215</v>
      </c>
      <c r="W49" s="17">
        <v>264</v>
      </c>
      <c r="X49" s="17">
        <v>700</v>
      </c>
      <c r="Y49" s="17">
        <v>2844</v>
      </c>
      <c r="Z49" s="16">
        <v>189</v>
      </c>
      <c r="AA49" s="17">
        <v>10461</v>
      </c>
      <c r="AB49" s="17">
        <v>7567</v>
      </c>
      <c r="AC49" s="17">
        <v>206</v>
      </c>
      <c r="AD49" s="17">
        <v>165</v>
      </c>
      <c r="AE49" s="17">
        <v>155</v>
      </c>
      <c r="AF49" s="17">
        <v>526</v>
      </c>
      <c r="AG49" s="17">
        <v>2271</v>
      </c>
      <c r="AH49" s="16">
        <v>97</v>
      </c>
      <c r="AI49" s="8">
        <v>0.73772919605077569</v>
      </c>
      <c r="AJ49" s="8">
        <v>0.7243227720876807</v>
      </c>
      <c r="AK49" s="8">
        <v>0.9321266968325792</v>
      </c>
      <c r="AL49" s="8">
        <v>0.76744186046511631</v>
      </c>
      <c r="AM49" s="8">
        <v>0.58712121212121215</v>
      </c>
      <c r="AN49" s="8">
        <v>0.75142857142857145</v>
      </c>
      <c r="AO49" s="8">
        <v>0.79852320675105481</v>
      </c>
      <c r="AP49" s="44">
        <v>0.51322751322751325</v>
      </c>
      <c r="AQ49" s="8">
        <v>2.7727750693050379</v>
      </c>
      <c r="AR49" s="8">
        <v>2.7693934187921236</v>
      </c>
      <c r="AS49" s="8">
        <v>2.7815533980582523</v>
      </c>
      <c r="AT49" s="8">
        <v>2.581818181818182</v>
      </c>
      <c r="AU49" s="8">
        <v>1.6387096774193548</v>
      </c>
      <c r="AV49" s="8">
        <v>2.3821292775665399</v>
      </c>
      <c r="AW49" s="8">
        <v>2.9202994275649492</v>
      </c>
      <c r="AX49" s="44">
        <v>1.7010309278350515</v>
      </c>
      <c r="AY49" s="9"/>
      <c r="AZ49" s="9"/>
      <c r="BA49" s="9"/>
    </row>
    <row r="50" spans="1:53" x14ac:dyDescent="0.25">
      <c r="A50" s="20">
        <v>53007</v>
      </c>
      <c r="B50" s="22"/>
      <c r="C50" s="4" t="s">
        <v>15</v>
      </c>
      <c r="D50" s="30">
        <v>37378</v>
      </c>
      <c r="E50" s="17">
        <v>850</v>
      </c>
      <c r="F50" s="17">
        <v>284</v>
      </c>
      <c r="G50" s="17">
        <v>301</v>
      </c>
      <c r="H50" s="17">
        <v>38</v>
      </c>
      <c r="I50" s="17">
        <v>0</v>
      </c>
      <c r="J50" s="16">
        <v>227</v>
      </c>
      <c r="K50" s="17">
        <v>36528</v>
      </c>
      <c r="L50" s="17">
        <v>26972</v>
      </c>
      <c r="M50" s="17">
        <v>1941</v>
      </c>
      <c r="N50" s="17">
        <v>2222</v>
      </c>
      <c r="O50" s="17">
        <v>3256</v>
      </c>
      <c r="P50" s="17">
        <v>7419</v>
      </c>
      <c r="Q50" s="17">
        <v>2135</v>
      </c>
      <c r="R50" s="16">
        <v>2</v>
      </c>
      <c r="S50" s="17">
        <v>16227</v>
      </c>
      <c r="T50" s="17">
        <v>10587</v>
      </c>
      <c r="U50" s="17">
        <v>940</v>
      </c>
      <c r="V50" s="17">
        <v>1161</v>
      </c>
      <c r="W50" s="17">
        <v>2594</v>
      </c>
      <c r="X50" s="17">
        <v>4695</v>
      </c>
      <c r="Y50" s="17">
        <v>932</v>
      </c>
      <c r="Z50" s="16">
        <v>13</v>
      </c>
      <c r="AA50" s="17">
        <v>14560</v>
      </c>
      <c r="AB50" s="17">
        <v>9776</v>
      </c>
      <c r="AC50" s="17">
        <v>829</v>
      </c>
      <c r="AD50" s="17">
        <v>952</v>
      </c>
      <c r="AE50" s="17">
        <v>2150</v>
      </c>
      <c r="AF50" s="17">
        <v>3931</v>
      </c>
      <c r="AG50" s="17">
        <v>851</v>
      </c>
      <c r="AH50" s="16">
        <v>2</v>
      </c>
      <c r="AI50" s="8">
        <v>0.89726998212855114</v>
      </c>
      <c r="AJ50" s="8">
        <v>0.92339661849437993</v>
      </c>
      <c r="AK50" s="8">
        <v>0.88191489361702124</v>
      </c>
      <c r="AL50" s="8">
        <v>0.81998277347114557</v>
      </c>
      <c r="AM50" s="8">
        <v>0.8288357748650732</v>
      </c>
      <c r="AN50" s="8">
        <v>0.83727369542066032</v>
      </c>
      <c r="AO50" s="8">
        <v>0.91309012875536477</v>
      </c>
      <c r="AP50" s="44">
        <v>0.15384615384615385</v>
      </c>
      <c r="AQ50" s="8">
        <v>2.5087912087912088</v>
      </c>
      <c r="AR50" s="8">
        <v>2.7590016366612113</v>
      </c>
      <c r="AS50" s="8">
        <v>2.341375150784077</v>
      </c>
      <c r="AT50" s="8">
        <v>2.3340336134453783</v>
      </c>
      <c r="AU50" s="8">
        <v>1.5144186046511627</v>
      </c>
      <c r="AV50" s="8">
        <v>1.8873060290002543</v>
      </c>
      <c r="AW50" s="8">
        <v>2.5088131609870739</v>
      </c>
      <c r="AX50" s="44">
        <v>1</v>
      </c>
      <c r="AY50" s="9"/>
      <c r="AZ50" s="9"/>
      <c r="BA50" s="9"/>
    </row>
    <row r="51" spans="1:53" x14ac:dyDescent="0.25">
      <c r="A51" s="20">
        <v>53007</v>
      </c>
      <c r="B51" s="22">
        <v>10495</v>
      </c>
      <c r="C51" s="4" t="s">
        <v>100</v>
      </c>
      <c r="D51" s="32">
        <v>2965</v>
      </c>
      <c r="E51" s="33">
        <v>104</v>
      </c>
      <c r="F51" s="17">
        <v>0</v>
      </c>
      <c r="G51" s="17">
        <v>104</v>
      </c>
      <c r="H51" s="17">
        <v>0</v>
      </c>
      <c r="I51" s="17">
        <v>0</v>
      </c>
      <c r="J51" s="16">
        <v>0</v>
      </c>
      <c r="K51" s="17">
        <v>2861</v>
      </c>
      <c r="L51" s="17">
        <v>2247</v>
      </c>
      <c r="M51" s="17">
        <v>77</v>
      </c>
      <c r="N51" s="17">
        <v>36</v>
      </c>
      <c r="O51" s="17">
        <v>262</v>
      </c>
      <c r="P51" s="17">
        <v>375</v>
      </c>
      <c r="Q51" s="17">
        <v>239</v>
      </c>
      <c r="R51" s="16">
        <v>0</v>
      </c>
      <c r="S51" s="17">
        <v>1174</v>
      </c>
      <c r="T51" s="17">
        <v>822</v>
      </c>
      <c r="U51" s="17">
        <v>39</v>
      </c>
      <c r="V51" s="17">
        <v>32</v>
      </c>
      <c r="W51" s="17">
        <v>206</v>
      </c>
      <c r="X51" s="17">
        <v>277</v>
      </c>
      <c r="Y51" s="17">
        <v>75</v>
      </c>
      <c r="Z51" s="16">
        <v>0</v>
      </c>
      <c r="AA51" s="17">
        <v>1105</v>
      </c>
      <c r="AB51" s="17">
        <v>776</v>
      </c>
      <c r="AC51" s="17">
        <v>38</v>
      </c>
      <c r="AD51" s="17">
        <v>23</v>
      </c>
      <c r="AE51" s="17">
        <v>193</v>
      </c>
      <c r="AF51" s="17">
        <v>254</v>
      </c>
      <c r="AG51" s="17">
        <v>75</v>
      </c>
      <c r="AH51" s="16">
        <v>0</v>
      </c>
      <c r="AI51" s="8">
        <v>0.94122657580919933</v>
      </c>
      <c r="AJ51" s="8">
        <v>0.94403892944038925</v>
      </c>
      <c r="AK51" s="8">
        <v>0.97435897435897434</v>
      </c>
      <c r="AL51" s="8">
        <v>0.71875</v>
      </c>
      <c r="AM51" s="8">
        <v>0.93689320388349517</v>
      </c>
      <c r="AN51" s="8">
        <v>0.9169675090252708</v>
      </c>
      <c r="AO51" s="8">
        <v>1</v>
      </c>
      <c r="AP51" s="46">
        <v>0</v>
      </c>
      <c r="AQ51" s="8">
        <v>2.5891402714932128</v>
      </c>
      <c r="AR51" s="8">
        <v>2.8956185567010309</v>
      </c>
      <c r="AS51" s="8">
        <v>2.0263157894736841</v>
      </c>
      <c r="AT51" s="8">
        <v>1.5652173913043479</v>
      </c>
      <c r="AU51" s="8">
        <v>1.3575129533678756</v>
      </c>
      <c r="AV51" s="8">
        <v>1.4763779527559056</v>
      </c>
      <c r="AW51" s="8">
        <v>3.1866666666666665</v>
      </c>
      <c r="AX51" s="46">
        <v>0</v>
      </c>
      <c r="AY51" s="9"/>
      <c r="AZ51" s="9"/>
      <c r="BA51" s="9"/>
    </row>
    <row r="52" spans="1:53" x14ac:dyDescent="0.25">
      <c r="A52" s="20">
        <v>53007</v>
      </c>
      <c r="B52" s="22">
        <v>11615</v>
      </c>
      <c r="C52" s="4" t="s">
        <v>101</v>
      </c>
      <c r="D52" s="32">
        <v>3526</v>
      </c>
      <c r="E52" s="33">
        <v>69</v>
      </c>
      <c r="F52" s="17">
        <v>4</v>
      </c>
      <c r="G52" s="17">
        <v>0</v>
      </c>
      <c r="H52" s="17">
        <v>0</v>
      </c>
      <c r="I52" s="17">
        <v>0</v>
      </c>
      <c r="J52" s="16">
        <v>65</v>
      </c>
      <c r="K52" s="17">
        <v>3457</v>
      </c>
      <c r="L52" s="17">
        <v>2672</v>
      </c>
      <c r="M52" s="17">
        <v>139</v>
      </c>
      <c r="N52" s="17">
        <v>213</v>
      </c>
      <c r="O52" s="17">
        <v>335</v>
      </c>
      <c r="P52" s="17">
        <v>687</v>
      </c>
      <c r="Q52" s="17">
        <v>98</v>
      </c>
      <c r="R52" s="16">
        <v>0</v>
      </c>
      <c r="S52" s="17">
        <v>2060</v>
      </c>
      <c r="T52" s="17">
        <v>1399</v>
      </c>
      <c r="U52" s="17">
        <v>106</v>
      </c>
      <c r="V52" s="17">
        <v>138</v>
      </c>
      <c r="W52" s="17">
        <v>366</v>
      </c>
      <c r="X52" s="17">
        <v>610</v>
      </c>
      <c r="Y52" s="17">
        <v>51</v>
      </c>
      <c r="Z52" s="16">
        <v>0</v>
      </c>
      <c r="AA52" s="17">
        <v>1473</v>
      </c>
      <c r="AB52" s="17">
        <v>1035</v>
      </c>
      <c r="AC52" s="17">
        <v>71</v>
      </c>
      <c r="AD52" s="17">
        <v>108</v>
      </c>
      <c r="AE52" s="17">
        <v>217</v>
      </c>
      <c r="AF52" s="17">
        <v>396</v>
      </c>
      <c r="AG52" s="17">
        <v>42</v>
      </c>
      <c r="AH52" s="16">
        <v>0</v>
      </c>
      <c r="AI52" s="8">
        <v>0.71504854368932036</v>
      </c>
      <c r="AJ52" s="8">
        <v>0.73981415296640463</v>
      </c>
      <c r="AK52" s="8">
        <v>0.66981132075471694</v>
      </c>
      <c r="AL52" s="8">
        <v>0.78260869565217395</v>
      </c>
      <c r="AM52" s="8">
        <v>0.59289617486338797</v>
      </c>
      <c r="AN52" s="8">
        <v>0.64918032786885249</v>
      </c>
      <c r="AO52" s="8">
        <v>0.82352941176470584</v>
      </c>
      <c r="AP52" s="46">
        <v>0</v>
      </c>
      <c r="AQ52" s="8">
        <v>2.3469110658520029</v>
      </c>
      <c r="AR52" s="8">
        <v>2.5816425120772948</v>
      </c>
      <c r="AS52" s="8">
        <v>1.9577464788732395</v>
      </c>
      <c r="AT52" s="8">
        <v>1.9722222222222223</v>
      </c>
      <c r="AU52" s="8">
        <v>1.5437788018433181</v>
      </c>
      <c r="AV52" s="8">
        <v>1.7348484848484849</v>
      </c>
      <c r="AW52" s="8">
        <v>2.3333333333333335</v>
      </c>
      <c r="AX52" s="46">
        <v>0</v>
      </c>
      <c r="AY52" s="9"/>
      <c r="AZ52" s="9"/>
      <c r="BA52" s="9"/>
    </row>
    <row r="53" spans="1:53" x14ac:dyDescent="0.25">
      <c r="A53" s="20">
        <v>53007</v>
      </c>
      <c r="B53" s="22">
        <v>22010</v>
      </c>
      <c r="C53" s="4" t="s">
        <v>102</v>
      </c>
      <c r="D53" s="32">
        <v>957</v>
      </c>
      <c r="E53" s="33">
        <v>0</v>
      </c>
      <c r="F53" s="17">
        <v>0</v>
      </c>
      <c r="G53" s="17">
        <v>0</v>
      </c>
      <c r="H53" s="17">
        <v>0</v>
      </c>
      <c r="I53" s="17">
        <v>0</v>
      </c>
      <c r="J53" s="16">
        <v>0</v>
      </c>
      <c r="K53" s="17">
        <v>957</v>
      </c>
      <c r="L53" s="17">
        <v>585</v>
      </c>
      <c r="M53" s="17">
        <v>20</v>
      </c>
      <c r="N53" s="17">
        <v>24</v>
      </c>
      <c r="O53" s="17">
        <v>68</v>
      </c>
      <c r="P53" s="17">
        <v>112</v>
      </c>
      <c r="Q53" s="17">
        <v>258</v>
      </c>
      <c r="R53" s="16">
        <v>2</v>
      </c>
      <c r="S53" s="17">
        <v>400</v>
      </c>
      <c r="T53" s="17">
        <v>253</v>
      </c>
      <c r="U53" s="17">
        <v>8</v>
      </c>
      <c r="V53" s="17">
        <v>11</v>
      </c>
      <c r="W53" s="17">
        <v>33</v>
      </c>
      <c r="X53" s="17">
        <v>52</v>
      </c>
      <c r="Y53" s="17">
        <v>82</v>
      </c>
      <c r="Z53" s="16">
        <v>13</v>
      </c>
      <c r="AA53" s="17">
        <v>342</v>
      </c>
      <c r="AB53" s="17">
        <v>211</v>
      </c>
      <c r="AC53" s="17">
        <v>5</v>
      </c>
      <c r="AD53" s="17">
        <v>10</v>
      </c>
      <c r="AE53" s="17">
        <v>33</v>
      </c>
      <c r="AF53" s="17">
        <v>48</v>
      </c>
      <c r="AG53" s="17">
        <v>81</v>
      </c>
      <c r="AH53" s="16">
        <v>2</v>
      </c>
      <c r="AI53" s="8">
        <v>0.85499999999999998</v>
      </c>
      <c r="AJ53" s="8">
        <v>0.83399209486166004</v>
      </c>
      <c r="AK53" s="8">
        <v>0.625</v>
      </c>
      <c r="AL53" s="8">
        <v>0.90909090909090906</v>
      </c>
      <c r="AM53" s="8">
        <v>1</v>
      </c>
      <c r="AN53" s="8">
        <v>0.92307692307692313</v>
      </c>
      <c r="AO53" s="8">
        <v>0.98780487804878048</v>
      </c>
      <c r="AP53" s="46">
        <v>0.15384615384615385</v>
      </c>
      <c r="AQ53" s="8">
        <v>2.7982456140350878</v>
      </c>
      <c r="AR53" s="8">
        <v>2.7725118483412321</v>
      </c>
      <c r="AS53" s="8">
        <v>4</v>
      </c>
      <c r="AT53" s="8">
        <v>2.4</v>
      </c>
      <c r="AU53" s="8">
        <v>2.0606060606060606</v>
      </c>
      <c r="AV53" s="8">
        <v>2.3333333333333335</v>
      </c>
      <c r="AW53" s="8">
        <v>3.1851851851851851</v>
      </c>
      <c r="AX53" s="46">
        <v>1</v>
      </c>
      <c r="AY53" s="9"/>
      <c r="AZ53" s="9"/>
      <c r="BA53" s="9"/>
    </row>
    <row r="54" spans="1:53" x14ac:dyDescent="0.25">
      <c r="A54" s="20">
        <v>53007</v>
      </c>
      <c r="B54" s="22">
        <v>38845</v>
      </c>
      <c r="C54" s="4" t="s">
        <v>103</v>
      </c>
      <c r="D54" s="32">
        <v>2074</v>
      </c>
      <c r="E54" s="33">
        <v>0</v>
      </c>
      <c r="F54" s="17">
        <v>0</v>
      </c>
      <c r="G54" s="17">
        <v>0</v>
      </c>
      <c r="H54" s="17">
        <v>0</v>
      </c>
      <c r="I54" s="17">
        <v>0</v>
      </c>
      <c r="J54" s="16">
        <v>0</v>
      </c>
      <c r="K54" s="17">
        <v>2074</v>
      </c>
      <c r="L54" s="17">
        <v>1585</v>
      </c>
      <c r="M54" s="17">
        <v>128</v>
      </c>
      <c r="N54" s="17">
        <v>167</v>
      </c>
      <c r="O54" s="17">
        <v>194</v>
      </c>
      <c r="P54" s="17">
        <v>489</v>
      </c>
      <c r="Q54" s="17">
        <v>0</v>
      </c>
      <c r="R54" s="16">
        <v>0</v>
      </c>
      <c r="S54" s="17">
        <v>1107</v>
      </c>
      <c r="T54" s="17">
        <v>697</v>
      </c>
      <c r="U54" s="17">
        <v>49</v>
      </c>
      <c r="V54" s="17">
        <v>175</v>
      </c>
      <c r="W54" s="17">
        <v>186</v>
      </c>
      <c r="X54" s="17">
        <v>410</v>
      </c>
      <c r="Y54" s="17">
        <v>0</v>
      </c>
      <c r="Z54" s="16">
        <v>0</v>
      </c>
      <c r="AA54" s="17">
        <v>899</v>
      </c>
      <c r="AB54" s="17">
        <v>647</v>
      </c>
      <c r="AC54" s="17">
        <v>43</v>
      </c>
      <c r="AD54" s="17">
        <v>65</v>
      </c>
      <c r="AE54" s="17">
        <v>144</v>
      </c>
      <c r="AF54" s="17">
        <v>252</v>
      </c>
      <c r="AG54" s="17">
        <v>0</v>
      </c>
      <c r="AH54" s="16">
        <v>0</v>
      </c>
      <c r="AI54" s="8">
        <v>0.81210478771454386</v>
      </c>
      <c r="AJ54" s="8">
        <v>0.92826398852223813</v>
      </c>
      <c r="AK54" s="8">
        <v>0.87755102040816324</v>
      </c>
      <c r="AL54" s="8">
        <v>0.37142857142857144</v>
      </c>
      <c r="AM54" s="8">
        <v>0.77419354838709675</v>
      </c>
      <c r="AN54" s="8">
        <v>0.61463414634146341</v>
      </c>
      <c r="AO54" s="45">
        <v>0</v>
      </c>
      <c r="AP54" s="46">
        <v>0</v>
      </c>
      <c r="AQ54" s="8">
        <v>2.3070077864293661</v>
      </c>
      <c r="AR54" s="8">
        <v>2.4497681607418857</v>
      </c>
      <c r="AS54" s="8">
        <v>2.9767441860465116</v>
      </c>
      <c r="AT54" s="8">
        <v>2.5692307692307694</v>
      </c>
      <c r="AU54" s="8">
        <v>1.3472222222222223</v>
      </c>
      <c r="AV54" s="8">
        <v>1.9404761904761905</v>
      </c>
      <c r="AW54" s="45">
        <v>0</v>
      </c>
      <c r="AX54" s="46">
        <v>0</v>
      </c>
      <c r="AY54" s="9"/>
      <c r="AZ54" s="9"/>
      <c r="BA54" s="9"/>
    </row>
    <row r="55" spans="1:53" x14ac:dyDescent="0.25">
      <c r="A55" s="20">
        <v>53007</v>
      </c>
      <c r="B55" s="22">
        <v>77105</v>
      </c>
      <c r="C55" s="4" t="s">
        <v>104</v>
      </c>
      <c r="D55" s="32">
        <v>27856</v>
      </c>
      <c r="E55" s="33">
        <v>677</v>
      </c>
      <c r="F55" s="17">
        <v>280</v>
      </c>
      <c r="G55" s="17">
        <v>197</v>
      </c>
      <c r="H55" s="17">
        <v>38</v>
      </c>
      <c r="I55" s="17">
        <v>0</v>
      </c>
      <c r="J55" s="16">
        <v>162</v>
      </c>
      <c r="K55" s="17">
        <v>27179</v>
      </c>
      <c r="L55" s="17">
        <v>19883</v>
      </c>
      <c r="M55" s="17">
        <v>1577</v>
      </c>
      <c r="N55" s="17">
        <v>1782</v>
      </c>
      <c r="O55" s="17">
        <v>2397</v>
      </c>
      <c r="P55" s="17">
        <v>5756</v>
      </c>
      <c r="Q55" s="17">
        <v>1540</v>
      </c>
      <c r="R55" s="16">
        <v>0</v>
      </c>
      <c r="S55" s="17">
        <v>11486</v>
      </c>
      <c r="T55" s="17">
        <v>7416</v>
      </c>
      <c r="U55" s="17">
        <v>738</v>
      </c>
      <c r="V55" s="17">
        <v>805</v>
      </c>
      <c r="W55" s="17">
        <v>1803</v>
      </c>
      <c r="X55" s="17">
        <v>3346</v>
      </c>
      <c r="Y55" s="17">
        <v>724</v>
      </c>
      <c r="Z55" s="16">
        <v>0</v>
      </c>
      <c r="AA55" s="17">
        <v>10741</v>
      </c>
      <c r="AB55" s="17">
        <v>7107</v>
      </c>
      <c r="AC55" s="17">
        <v>672</v>
      </c>
      <c r="AD55" s="17">
        <v>746</v>
      </c>
      <c r="AE55" s="17">
        <v>1563</v>
      </c>
      <c r="AF55" s="17">
        <v>2981</v>
      </c>
      <c r="AG55" s="17">
        <v>653</v>
      </c>
      <c r="AH55" s="16">
        <v>0</v>
      </c>
      <c r="AI55" s="8">
        <v>0.93513842939230363</v>
      </c>
      <c r="AJ55" s="8">
        <v>0.95833333333333337</v>
      </c>
      <c r="AK55" s="8">
        <v>0.91056910569105687</v>
      </c>
      <c r="AL55" s="8">
        <v>0.92670807453416149</v>
      </c>
      <c r="AM55" s="8">
        <v>0.86688851913477538</v>
      </c>
      <c r="AN55" s="8">
        <v>0.89091452480573818</v>
      </c>
      <c r="AO55" s="45">
        <v>0.90193370165745856</v>
      </c>
      <c r="AP55" s="46">
        <v>0</v>
      </c>
      <c r="AQ55" s="8">
        <v>2.5303975421282936</v>
      </c>
      <c r="AR55" s="8">
        <v>2.797664274658787</v>
      </c>
      <c r="AS55" s="8">
        <v>2.3467261904761907</v>
      </c>
      <c r="AT55" s="8">
        <v>2.3887399463806971</v>
      </c>
      <c r="AU55" s="8">
        <v>1.5335892514395393</v>
      </c>
      <c r="AV55" s="8">
        <v>1.9308956725930895</v>
      </c>
      <c r="AW55" s="45">
        <v>2.358346094946401</v>
      </c>
      <c r="AX55" s="46">
        <v>0</v>
      </c>
      <c r="AY55" s="9"/>
      <c r="AZ55" s="9"/>
      <c r="BA55" s="9"/>
    </row>
    <row r="56" spans="1:53" x14ac:dyDescent="0.25">
      <c r="A56" s="20"/>
      <c r="B56" s="22"/>
      <c r="C56" s="4"/>
      <c r="D56" s="30"/>
      <c r="E56" s="17"/>
      <c r="F56" s="17"/>
      <c r="G56" s="17"/>
      <c r="H56" s="17"/>
      <c r="I56" s="17"/>
      <c r="J56" s="16"/>
      <c r="K56" s="17"/>
      <c r="L56" s="17"/>
      <c r="M56" s="17"/>
      <c r="N56" s="17"/>
      <c r="O56" s="17"/>
      <c r="P56" s="17"/>
      <c r="Q56" s="17"/>
      <c r="R56" s="16"/>
      <c r="S56" s="17"/>
      <c r="T56" s="17"/>
      <c r="U56" s="17"/>
      <c r="V56" s="17"/>
      <c r="W56" s="17"/>
      <c r="X56" s="17"/>
      <c r="Y56" s="17"/>
      <c r="Z56" s="16"/>
      <c r="AA56" s="17"/>
      <c r="AB56" s="17"/>
      <c r="AC56" s="17"/>
      <c r="AD56" s="17"/>
      <c r="AE56" s="17"/>
      <c r="AF56" s="17"/>
      <c r="AG56" s="17"/>
      <c r="AH56" s="16"/>
      <c r="AI56" s="8"/>
      <c r="AJ56" s="8"/>
      <c r="AK56" s="8"/>
      <c r="AL56" s="8"/>
      <c r="AM56" s="8"/>
      <c r="AN56" s="8"/>
      <c r="AO56" s="8"/>
      <c r="AP56" s="46"/>
      <c r="AQ56" s="8"/>
      <c r="AR56" s="8"/>
      <c r="AS56" s="8"/>
      <c r="AT56" s="8"/>
      <c r="AU56" s="8"/>
      <c r="AV56" s="8"/>
      <c r="AW56" s="8"/>
      <c r="AX56" s="46"/>
      <c r="AY56" s="9"/>
      <c r="AZ56" s="9"/>
      <c r="BA56" s="9"/>
    </row>
    <row r="57" spans="1:53" x14ac:dyDescent="0.25">
      <c r="A57" s="20">
        <v>53009</v>
      </c>
      <c r="B57" s="22"/>
      <c r="C57" s="4" t="s">
        <v>342</v>
      </c>
      <c r="D57" s="30">
        <v>64179</v>
      </c>
      <c r="E57" s="17">
        <v>1522</v>
      </c>
      <c r="F57" s="17">
        <v>997</v>
      </c>
      <c r="G57" s="17">
        <v>281</v>
      </c>
      <c r="H57" s="17">
        <v>63</v>
      </c>
      <c r="I57" s="17">
        <v>36</v>
      </c>
      <c r="J57" s="16">
        <v>145</v>
      </c>
      <c r="K57" s="17">
        <v>62657</v>
      </c>
      <c r="L57" s="17">
        <v>47717</v>
      </c>
      <c r="M57" s="17">
        <v>965</v>
      </c>
      <c r="N57" s="17">
        <v>942</v>
      </c>
      <c r="O57" s="17">
        <v>3028</v>
      </c>
      <c r="P57" s="17">
        <v>4935</v>
      </c>
      <c r="Q57" s="17">
        <v>9784</v>
      </c>
      <c r="R57" s="16">
        <v>221</v>
      </c>
      <c r="S57" s="17">
        <v>30683</v>
      </c>
      <c r="T57" s="17">
        <v>21765</v>
      </c>
      <c r="U57" s="17">
        <v>594</v>
      </c>
      <c r="V57" s="17">
        <v>514</v>
      </c>
      <c r="W57" s="17">
        <v>2392</v>
      </c>
      <c r="X57" s="17">
        <v>3500</v>
      </c>
      <c r="Y57" s="17">
        <v>5101</v>
      </c>
      <c r="Z57" s="16">
        <v>317</v>
      </c>
      <c r="AA57" s="17">
        <v>27164</v>
      </c>
      <c r="AB57" s="17">
        <v>19500</v>
      </c>
      <c r="AC57" s="17">
        <v>496</v>
      </c>
      <c r="AD57" s="17">
        <v>443</v>
      </c>
      <c r="AE57" s="17">
        <v>2018</v>
      </c>
      <c r="AF57" s="17">
        <v>2957</v>
      </c>
      <c r="AG57" s="17">
        <v>4575</v>
      </c>
      <c r="AH57" s="16">
        <v>132</v>
      </c>
      <c r="AI57" s="8">
        <v>0.88531108431378935</v>
      </c>
      <c r="AJ57" s="8">
        <v>0.89593383873190902</v>
      </c>
      <c r="AK57" s="8">
        <v>0.83501683501683499</v>
      </c>
      <c r="AL57" s="8">
        <v>0.86186770428015569</v>
      </c>
      <c r="AM57" s="8">
        <v>0.84364548494983282</v>
      </c>
      <c r="AN57" s="8">
        <v>0.84485714285714286</v>
      </c>
      <c r="AO57" s="8">
        <v>0.89688296412468138</v>
      </c>
      <c r="AP57" s="44">
        <v>0.41640378548895901</v>
      </c>
      <c r="AQ57" s="8">
        <v>2.3066190546311294</v>
      </c>
      <c r="AR57" s="8">
        <v>2.447025641025641</v>
      </c>
      <c r="AS57" s="8">
        <v>1.9455645161290323</v>
      </c>
      <c r="AT57" s="8">
        <v>2.1264108352144468</v>
      </c>
      <c r="AU57" s="8">
        <v>1.5004955401387512</v>
      </c>
      <c r="AV57" s="8">
        <v>1.6689212039228949</v>
      </c>
      <c r="AW57" s="8">
        <v>2.1385792349726778</v>
      </c>
      <c r="AX57" s="44">
        <v>1.6742424242424243</v>
      </c>
      <c r="AY57" s="9"/>
      <c r="AZ57" s="9"/>
      <c r="BA57" s="9"/>
    </row>
    <row r="58" spans="1:53" x14ac:dyDescent="0.25">
      <c r="A58" s="20">
        <v>53009</v>
      </c>
      <c r="B58" s="22"/>
      <c r="C58" s="4" t="s">
        <v>14</v>
      </c>
      <c r="D58" s="30">
        <v>38328</v>
      </c>
      <c r="E58" s="17">
        <v>894</v>
      </c>
      <c r="F58" s="17">
        <v>860</v>
      </c>
      <c r="G58" s="17">
        <v>0</v>
      </c>
      <c r="H58" s="17">
        <v>0</v>
      </c>
      <c r="I58" s="17">
        <v>20</v>
      </c>
      <c r="J58" s="16">
        <v>14</v>
      </c>
      <c r="K58" s="17">
        <v>37434</v>
      </c>
      <c r="L58" s="17">
        <v>28563</v>
      </c>
      <c r="M58" s="17">
        <v>281</v>
      </c>
      <c r="N58" s="17">
        <v>256</v>
      </c>
      <c r="O58" s="17">
        <v>202</v>
      </c>
      <c r="P58" s="17">
        <v>739</v>
      </c>
      <c r="Q58" s="17">
        <v>7955</v>
      </c>
      <c r="R58" s="16">
        <v>177</v>
      </c>
      <c r="S58" s="17">
        <v>18216</v>
      </c>
      <c r="T58" s="17">
        <v>13352</v>
      </c>
      <c r="U58" s="17">
        <v>197</v>
      </c>
      <c r="V58" s="17">
        <v>139</v>
      </c>
      <c r="W58" s="17">
        <v>181</v>
      </c>
      <c r="X58" s="17">
        <v>517</v>
      </c>
      <c r="Y58" s="17">
        <v>4075</v>
      </c>
      <c r="Z58" s="16">
        <v>272</v>
      </c>
      <c r="AA58" s="17">
        <v>15779</v>
      </c>
      <c r="AB58" s="17">
        <v>11625</v>
      </c>
      <c r="AC58" s="17">
        <v>150</v>
      </c>
      <c r="AD58" s="17">
        <v>113</v>
      </c>
      <c r="AE58" s="17">
        <v>87</v>
      </c>
      <c r="AF58" s="17">
        <v>350</v>
      </c>
      <c r="AG58" s="17">
        <v>3696</v>
      </c>
      <c r="AH58" s="16">
        <v>108</v>
      </c>
      <c r="AI58" s="8">
        <v>0.86621651295564339</v>
      </c>
      <c r="AJ58" s="8">
        <v>0.87065608148591966</v>
      </c>
      <c r="AK58" s="8">
        <v>0.76142131979695427</v>
      </c>
      <c r="AL58" s="8">
        <v>0.81294964028776984</v>
      </c>
      <c r="AM58" s="8">
        <v>0.48066298342541436</v>
      </c>
      <c r="AN58" s="8">
        <v>0.67698259187620891</v>
      </c>
      <c r="AO58" s="8">
        <v>0.90699386503067481</v>
      </c>
      <c r="AP58" s="44">
        <v>0.39705882352941174</v>
      </c>
      <c r="AQ58" s="8">
        <v>2.3723936878129157</v>
      </c>
      <c r="AR58" s="8">
        <v>2.4570322580645163</v>
      </c>
      <c r="AS58" s="8">
        <v>1.8733333333333333</v>
      </c>
      <c r="AT58" s="8">
        <v>2.2654867256637168</v>
      </c>
      <c r="AU58" s="8">
        <v>2.3218390804597702</v>
      </c>
      <c r="AV58" s="8">
        <v>2.1114285714285712</v>
      </c>
      <c r="AW58" s="8">
        <v>2.15232683982684</v>
      </c>
      <c r="AX58" s="44">
        <v>1.6388888888888888</v>
      </c>
      <c r="AY58" s="9"/>
      <c r="AZ58" s="9"/>
      <c r="BA58" s="9"/>
    </row>
    <row r="59" spans="1:53" x14ac:dyDescent="0.25">
      <c r="A59" s="20">
        <v>53009</v>
      </c>
      <c r="B59" s="22"/>
      <c r="C59" s="4" t="s">
        <v>15</v>
      </c>
      <c r="D59" s="30">
        <v>25851</v>
      </c>
      <c r="E59" s="17">
        <v>628</v>
      </c>
      <c r="F59" s="17">
        <v>137</v>
      </c>
      <c r="G59" s="17">
        <v>281</v>
      </c>
      <c r="H59" s="17">
        <v>63</v>
      </c>
      <c r="I59" s="17">
        <v>16</v>
      </c>
      <c r="J59" s="16">
        <v>131</v>
      </c>
      <c r="K59" s="17">
        <v>25223</v>
      </c>
      <c r="L59" s="17">
        <v>19154</v>
      </c>
      <c r="M59" s="17">
        <v>684</v>
      </c>
      <c r="N59" s="17">
        <v>686</v>
      </c>
      <c r="O59" s="17">
        <v>2826</v>
      </c>
      <c r="P59" s="17">
        <v>4196</v>
      </c>
      <c r="Q59" s="17">
        <v>1829</v>
      </c>
      <c r="R59" s="16">
        <v>44</v>
      </c>
      <c r="S59" s="17">
        <v>12467</v>
      </c>
      <c r="T59" s="17">
        <v>8413</v>
      </c>
      <c r="U59" s="17">
        <v>397</v>
      </c>
      <c r="V59" s="17">
        <v>375</v>
      </c>
      <c r="W59" s="17">
        <v>2211</v>
      </c>
      <c r="X59" s="17">
        <v>2983</v>
      </c>
      <c r="Y59" s="17">
        <v>1026</v>
      </c>
      <c r="Z59" s="16">
        <v>45</v>
      </c>
      <c r="AA59" s="17">
        <v>11385</v>
      </c>
      <c r="AB59" s="17">
        <v>7875</v>
      </c>
      <c r="AC59" s="17">
        <v>346</v>
      </c>
      <c r="AD59" s="17">
        <v>330</v>
      </c>
      <c r="AE59" s="17">
        <v>1931</v>
      </c>
      <c r="AF59" s="17">
        <v>2607</v>
      </c>
      <c r="AG59" s="17">
        <v>879</v>
      </c>
      <c r="AH59" s="16">
        <v>24</v>
      </c>
      <c r="AI59" s="8">
        <v>0.91321087671452639</v>
      </c>
      <c r="AJ59" s="8">
        <v>0.93605134910257937</v>
      </c>
      <c r="AK59" s="8">
        <v>0.87153652392947101</v>
      </c>
      <c r="AL59" s="8">
        <v>0.88</v>
      </c>
      <c r="AM59" s="8">
        <v>0.87336047037539577</v>
      </c>
      <c r="AN59" s="8">
        <v>0.87395239691585647</v>
      </c>
      <c r="AO59" s="8">
        <v>0.85672514619883045</v>
      </c>
      <c r="AP59" s="44">
        <v>0.53333333333333333</v>
      </c>
      <c r="AQ59" s="8">
        <v>2.2154589371980675</v>
      </c>
      <c r="AR59" s="8">
        <v>2.4322539682539683</v>
      </c>
      <c r="AS59" s="8">
        <v>1.976878612716763</v>
      </c>
      <c r="AT59" s="8">
        <v>2.0787878787878786</v>
      </c>
      <c r="AU59" s="8">
        <v>1.4634904194717764</v>
      </c>
      <c r="AV59" s="8">
        <v>1.6095128500191791</v>
      </c>
      <c r="AW59" s="8">
        <v>2.0807736063708759</v>
      </c>
      <c r="AX59" s="44">
        <v>1.8333333333333333</v>
      </c>
      <c r="AY59" s="9"/>
      <c r="AZ59" s="9"/>
      <c r="BA59" s="9"/>
    </row>
    <row r="60" spans="1:53" x14ac:dyDescent="0.25">
      <c r="A60" s="20">
        <v>53009</v>
      </c>
      <c r="B60" s="22">
        <v>24810</v>
      </c>
      <c r="C60" s="4" t="s">
        <v>105</v>
      </c>
      <c r="D60" s="32">
        <v>3120</v>
      </c>
      <c r="E60" s="33">
        <v>24</v>
      </c>
      <c r="F60" s="17">
        <v>24</v>
      </c>
      <c r="G60" s="17">
        <v>0</v>
      </c>
      <c r="H60" s="17">
        <v>0</v>
      </c>
      <c r="I60" s="17">
        <v>0</v>
      </c>
      <c r="J60" s="16">
        <v>0</v>
      </c>
      <c r="K60" s="17">
        <v>3096</v>
      </c>
      <c r="L60" s="17">
        <v>1850</v>
      </c>
      <c r="M60" s="17">
        <v>131</v>
      </c>
      <c r="N60" s="17">
        <v>37</v>
      </c>
      <c r="O60" s="17">
        <v>131</v>
      </c>
      <c r="P60" s="17">
        <v>299</v>
      </c>
      <c r="Q60" s="17">
        <v>947</v>
      </c>
      <c r="R60" s="16">
        <v>0</v>
      </c>
      <c r="S60" s="17">
        <v>1361</v>
      </c>
      <c r="T60" s="17">
        <v>726</v>
      </c>
      <c r="U60" s="17">
        <v>76</v>
      </c>
      <c r="V60" s="17">
        <v>24</v>
      </c>
      <c r="W60" s="17">
        <v>117</v>
      </c>
      <c r="X60" s="17">
        <v>217</v>
      </c>
      <c r="Y60" s="17">
        <v>418</v>
      </c>
      <c r="Z60" s="16">
        <v>0</v>
      </c>
      <c r="AA60" s="17">
        <v>1169</v>
      </c>
      <c r="AB60" s="17">
        <v>658</v>
      </c>
      <c r="AC60" s="17">
        <v>66</v>
      </c>
      <c r="AD60" s="17">
        <v>24</v>
      </c>
      <c r="AE60" s="17">
        <v>73</v>
      </c>
      <c r="AF60" s="17">
        <v>163</v>
      </c>
      <c r="AG60" s="17">
        <v>348</v>
      </c>
      <c r="AH60" s="16">
        <v>0</v>
      </c>
      <c r="AI60" s="8">
        <v>0.85892725936811165</v>
      </c>
      <c r="AJ60" s="8">
        <v>0.90633608815427003</v>
      </c>
      <c r="AK60" s="8">
        <v>0.86842105263157898</v>
      </c>
      <c r="AL60" s="8">
        <v>1</v>
      </c>
      <c r="AM60" s="8">
        <v>0.62393162393162394</v>
      </c>
      <c r="AN60" s="8">
        <v>0.75115207373271886</v>
      </c>
      <c r="AO60" s="8">
        <v>0.83253588516746413</v>
      </c>
      <c r="AP60" s="46">
        <v>0</v>
      </c>
      <c r="AQ60" s="8">
        <v>2.6484174508126603</v>
      </c>
      <c r="AR60" s="8">
        <v>2.811550151975684</v>
      </c>
      <c r="AS60" s="8">
        <v>1.9848484848484849</v>
      </c>
      <c r="AT60" s="8">
        <v>1.5416666666666667</v>
      </c>
      <c r="AU60" s="8">
        <v>1.7945205479452055</v>
      </c>
      <c r="AV60" s="8">
        <v>1.834355828220859</v>
      </c>
      <c r="AW60" s="8">
        <v>2.7212643678160919</v>
      </c>
      <c r="AX60" s="46">
        <v>0</v>
      </c>
      <c r="AY60" s="9"/>
      <c r="AZ60" s="9"/>
      <c r="BA60" s="9"/>
    </row>
    <row r="61" spans="1:53" x14ac:dyDescent="0.25">
      <c r="A61" s="20">
        <v>53009</v>
      </c>
      <c r="B61" s="22">
        <v>55365</v>
      </c>
      <c r="C61" s="4" t="s">
        <v>106</v>
      </c>
      <c r="D61" s="32">
        <v>18397</v>
      </c>
      <c r="E61" s="33">
        <v>370</v>
      </c>
      <c r="F61" s="17">
        <v>107</v>
      </c>
      <c r="G61" s="17">
        <v>83</v>
      </c>
      <c r="H61" s="17">
        <v>63</v>
      </c>
      <c r="I61" s="17">
        <v>16</v>
      </c>
      <c r="J61" s="16">
        <v>101</v>
      </c>
      <c r="K61" s="17">
        <v>18027</v>
      </c>
      <c r="L61" s="17">
        <v>14739</v>
      </c>
      <c r="M61" s="17">
        <v>411</v>
      </c>
      <c r="N61" s="17">
        <v>481</v>
      </c>
      <c r="O61" s="17">
        <v>2089</v>
      </c>
      <c r="P61" s="17">
        <v>2981</v>
      </c>
      <c r="Q61" s="17">
        <v>307</v>
      </c>
      <c r="R61" s="16">
        <v>0</v>
      </c>
      <c r="S61" s="17">
        <v>8682</v>
      </c>
      <c r="T61" s="17">
        <v>6428</v>
      </c>
      <c r="U61" s="17">
        <v>232</v>
      </c>
      <c r="V61" s="17">
        <v>218</v>
      </c>
      <c r="W61" s="17">
        <v>1555</v>
      </c>
      <c r="X61" s="17">
        <v>2005</v>
      </c>
      <c r="Y61" s="17">
        <v>228</v>
      </c>
      <c r="Z61" s="16">
        <v>21</v>
      </c>
      <c r="AA61" s="17">
        <v>8053</v>
      </c>
      <c r="AB61" s="17">
        <v>6044</v>
      </c>
      <c r="AC61" s="17">
        <v>212</v>
      </c>
      <c r="AD61" s="17">
        <v>192</v>
      </c>
      <c r="AE61" s="17">
        <v>1416</v>
      </c>
      <c r="AF61" s="17">
        <v>1820</v>
      </c>
      <c r="AG61" s="17">
        <v>189</v>
      </c>
      <c r="AH61" s="16">
        <v>0</v>
      </c>
      <c r="AI61" s="8">
        <v>0.92755125547108963</v>
      </c>
      <c r="AJ61" s="8">
        <v>0.94026135656502796</v>
      </c>
      <c r="AK61" s="8">
        <v>0.91379310344827591</v>
      </c>
      <c r="AL61" s="8">
        <v>0.88073394495412849</v>
      </c>
      <c r="AM61" s="8">
        <v>0.9106109324758842</v>
      </c>
      <c r="AN61" s="8">
        <v>0.9077306733167082</v>
      </c>
      <c r="AO61" s="8">
        <v>0.82894736842105265</v>
      </c>
      <c r="AP61" s="46">
        <v>0</v>
      </c>
      <c r="AQ61" s="8">
        <v>2.2385446417484167</v>
      </c>
      <c r="AR61" s="8">
        <v>2.4386168100595631</v>
      </c>
      <c r="AS61" s="8">
        <v>1.9386792452830188</v>
      </c>
      <c r="AT61" s="8">
        <v>2.5052083333333335</v>
      </c>
      <c r="AU61" s="8">
        <v>1.4752824858757063</v>
      </c>
      <c r="AV61" s="8">
        <v>1.6379120879120879</v>
      </c>
      <c r="AW61" s="8">
        <v>1.6243386243386244</v>
      </c>
      <c r="AX61" s="46">
        <v>0</v>
      </c>
      <c r="AY61" s="9"/>
      <c r="AZ61" s="9"/>
      <c r="BA61" s="9"/>
    </row>
    <row r="62" spans="1:53" ht="13.8" thickBot="1" x14ac:dyDescent="0.3">
      <c r="A62" s="20">
        <v>53009</v>
      </c>
      <c r="B62" s="22">
        <v>63385</v>
      </c>
      <c r="C62" s="4" t="s">
        <v>107</v>
      </c>
      <c r="D62" s="36">
        <v>4334</v>
      </c>
      <c r="E62" s="37">
        <v>234</v>
      </c>
      <c r="F62" s="19">
        <v>6</v>
      </c>
      <c r="G62" s="19">
        <v>198</v>
      </c>
      <c r="H62" s="19">
        <v>0</v>
      </c>
      <c r="I62" s="19">
        <v>0</v>
      </c>
      <c r="J62" s="18">
        <v>30</v>
      </c>
      <c r="K62" s="19">
        <v>4100</v>
      </c>
      <c r="L62" s="19">
        <v>2565</v>
      </c>
      <c r="M62" s="19">
        <v>142</v>
      </c>
      <c r="N62" s="19">
        <v>168</v>
      </c>
      <c r="O62" s="19">
        <v>606</v>
      </c>
      <c r="P62" s="19">
        <v>916</v>
      </c>
      <c r="Q62" s="19">
        <v>575</v>
      </c>
      <c r="R62" s="18">
        <v>44</v>
      </c>
      <c r="S62" s="19">
        <v>2424</v>
      </c>
      <c r="T62" s="19">
        <v>1259</v>
      </c>
      <c r="U62" s="19">
        <v>89</v>
      </c>
      <c r="V62" s="19">
        <v>133</v>
      </c>
      <c r="W62" s="19">
        <v>539</v>
      </c>
      <c r="X62" s="19">
        <v>761</v>
      </c>
      <c r="Y62" s="19">
        <v>380</v>
      </c>
      <c r="Z62" s="18">
        <v>24</v>
      </c>
      <c r="AA62" s="19">
        <v>2163</v>
      </c>
      <c r="AB62" s="19">
        <v>1173</v>
      </c>
      <c r="AC62" s="19">
        <v>68</v>
      </c>
      <c r="AD62" s="19">
        <v>114</v>
      </c>
      <c r="AE62" s="19">
        <v>442</v>
      </c>
      <c r="AF62" s="19">
        <v>624</v>
      </c>
      <c r="AG62" s="19">
        <v>342</v>
      </c>
      <c r="AH62" s="18">
        <v>24</v>
      </c>
      <c r="AI62" s="48">
        <v>0.89232673267326734</v>
      </c>
      <c r="AJ62" s="48">
        <v>0.93169181890389197</v>
      </c>
      <c r="AK62" s="48">
        <v>0.7640449438202247</v>
      </c>
      <c r="AL62" s="48">
        <v>0.8571428571428571</v>
      </c>
      <c r="AM62" s="48">
        <v>0.82003710575139144</v>
      </c>
      <c r="AN62" s="48">
        <v>0.8199737187910644</v>
      </c>
      <c r="AO62" s="48">
        <v>0.9</v>
      </c>
      <c r="AP62" s="49">
        <v>1</v>
      </c>
      <c r="AQ62" s="48">
        <v>1.8955154877484974</v>
      </c>
      <c r="AR62" s="48">
        <v>2.1867007672634271</v>
      </c>
      <c r="AS62" s="48">
        <v>2.0882352941176472</v>
      </c>
      <c r="AT62" s="48">
        <v>1.4736842105263157</v>
      </c>
      <c r="AU62" s="48">
        <v>1.3710407239819005</v>
      </c>
      <c r="AV62" s="48">
        <v>1.4679487179487178</v>
      </c>
      <c r="AW62" s="48">
        <v>1.6812865497076024</v>
      </c>
      <c r="AX62" s="50">
        <v>1.8333333333333333</v>
      </c>
      <c r="AY62" s="9"/>
      <c r="AZ62" s="9"/>
      <c r="BA62" s="9"/>
    </row>
    <row r="63" spans="1:53" ht="13.8" thickTop="1" x14ac:dyDescent="0.25">
      <c r="A63" s="20"/>
      <c r="B63" s="22"/>
      <c r="C63" s="4"/>
      <c r="D63" s="30"/>
      <c r="E63" s="17"/>
      <c r="F63" s="17"/>
      <c r="G63" s="17"/>
      <c r="H63" s="17"/>
      <c r="I63" s="17"/>
      <c r="J63" s="16"/>
      <c r="K63" s="17"/>
      <c r="L63" s="17"/>
      <c r="M63" s="17"/>
      <c r="N63" s="17"/>
      <c r="O63" s="17"/>
      <c r="P63" s="17"/>
      <c r="Q63" s="17"/>
      <c r="R63" s="16"/>
      <c r="S63" s="17"/>
      <c r="T63" s="17"/>
      <c r="U63" s="17"/>
      <c r="V63" s="17"/>
      <c r="W63" s="17"/>
      <c r="X63" s="17"/>
      <c r="Y63" s="17"/>
      <c r="Z63" s="16"/>
      <c r="AA63" s="17"/>
      <c r="AB63" s="17"/>
      <c r="AC63" s="17"/>
      <c r="AD63" s="17"/>
      <c r="AE63" s="17"/>
      <c r="AF63" s="17"/>
      <c r="AG63" s="17"/>
      <c r="AH63" s="16"/>
      <c r="AI63" s="8"/>
      <c r="AJ63" s="8"/>
      <c r="AK63" s="8"/>
      <c r="AL63" s="8"/>
      <c r="AM63" s="8"/>
      <c r="AN63" s="8"/>
      <c r="AO63" s="8"/>
      <c r="AP63" s="44"/>
      <c r="AQ63" s="8"/>
      <c r="AR63" s="8"/>
      <c r="AS63" s="8"/>
      <c r="AT63" s="8"/>
      <c r="AU63" s="8"/>
      <c r="AV63" s="8"/>
      <c r="AW63" s="8"/>
      <c r="AX63" s="44"/>
      <c r="AY63" s="9"/>
      <c r="AZ63" s="9"/>
      <c r="BA63" s="9"/>
    </row>
    <row r="64" spans="1:53" x14ac:dyDescent="0.25">
      <c r="A64" s="20">
        <v>53011</v>
      </c>
      <c r="B64" s="22"/>
      <c r="C64" s="4" t="s">
        <v>343</v>
      </c>
      <c r="D64" s="30">
        <v>345238</v>
      </c>
      <c r="E64" s="17">
        <v>3044</v>
      </c>
      <c r="F64" s="17">
        <v>1133</v>
      </c>
      <c r="G64" s="17">
        <v>1048</v>
      </c>
      <c r="H64" s="17">
        <v>0</v>
      </c>
      <c r="I64" s="17">
        <v>3</v>
      </c>
      <c r="J64" s="16">
        <v>860</v>
      </c>
      <c r="K64" s="17">
        <v>342194</v>
      </c>
      <c r="L64" s="17">
        <v>262361</v>
      </c>
      <c r="M64" s="17">
        <v>11221</v>
      </c>
      <c r="N64" s="17">
        <v>9764</v>
      </c>
      <c r="O64" s="17">
        <v>38821</v>
      </c>
      <c r="P64" s="17">
        <v>59806</v>
      </c>
      <c r="Q64" s="17">
        <v>19603</v>
      </c>
      <c r="R64" s="16">
        <v>424</v>
      </c>
      <c r="S64" s="17">
        <v>134030</v>
      </c>
      <c r="T64" s="17">
        <v>94664</v>
      </c>
      <c r="U64" s="17">
        <v>4914</v>
      </c>
      <c r="V64" s="17">
        <v>4803</v>
      </c>
      <c r="W64" s="17">
        <v>20500</v>
      </c>
      <c r="X64" s="17">
        <v>30217</v>
      </c>
      <c r="Y64" s="17">
        <v>8833</v>
      </c>
      <c r="Z64" s="16">
        <v>316</v>
      </c>
      <c r="AA64" s="17">
        <v>127208</v>
      </c>
      <c r="AB64" s="17">
        <v>91180</v>
      </c>
      <c r="AC64" s="17">
        <v>4573</v>
      </c>
      <c r="AD64" s="17">
        <v>4460</v>
      </c>
      <c r="AE64" s="17">
        <v>18426</v>
      </c>
      <c r="AF64" s="17">
        <v>27459</v>
      </c>
      <c r="AG64" s="17">
        <v>8286</v>
      </c>
      <c r="AH64" s="16">
        <v>283</v>
      </c>
      <c r="AI64" s="8">
        <v>0.94910094754905616</v>
      </c>
      <c r="AJ64" s="8">
        <v>0.96319614637032025</v>
      </c>
      <c r="AK64" s="8">
        <v>0.93060643060643056</v>
      </c>
      <c r="AL64" s="8">
        <v>0.92858630022902355</v>
      </c>
      <c r="AM64" s="8">
        <v>0.89882926829268295</v>
      </c>
      <c r="AN64" s="8">
        <v>0.9087268755998279</v>
      </c>
      <c r="AO64" s="8">
        <v>0.93807313483527677</v>
      </c>
      <c r="AP64" s="44">
        <v>0.89556962025316456</v>
      </c>
      <c r="AQ64" s="8">
        <v>2.6900352179108231</v>
      </c>
      <c r="AR64" s="8">
        <v>2.8773963588506253</v>
      </c>
      <c r="AS64" s="8">
        <v>2.4537502733435383</v>
      </c>
      <c r="AT64" s="8">
        <v>2.1892376681614349</v>
      </c>
      <c r="AU64" s="8">
        <v>2.106859871920113</v>
      </c>
      <c r="AV64" s="8">
        <v>2.1780108525437925</v>
      </c>
      <c r="AW64" s="8">
        <v>2.3657977311127203</v>
      </c>
      <c r="AX64" s="44">
        <v>1.4982332155477032</v>
      </c>
      <c r="AY64" s="9"/>
      <c r="AZ64" s="9"/>
      <c r="BA64" s="9"/>
    </row>
    <row r="65" spans="1:53" x14ac:dyDescent="0.25">
      <c r="A65" s="20">
        <v>53011</v>
      </c>
      <c r="B65" s="22"/>
      <c r="C65" s="4" t="s">
        <v>14</v>
      </c>
      <c r="D65" s="30">
        <v>166279</v>
      </c>
      <c r="E65" s="17">
        <v>713</v>
      </c>
      <c r="F65" s="17">
        <v>385</v>
      </c>
      <c r="G65" s="17">
        <v>213</v>
      </c>
      <c r="H65" s="17">
        <v>0</v>
      </c>
      <c r="I65" s="17">
        <v>0</v>
      </c>
      <c r="J65" s="16">
        <v>115</v>
      </c>
      <c r="K65" s="17">
        <v>165566</v>
      </c>
      <c r="L65" s="17">
        <v>137930</v>
      </c>
      <c r="M65" s="17">
        <v>1428</v>
      </c>
      <c r="N65" s="17">
        <v>1836</v>
      </c>
      <c r="O65" s="17">
        <v>9124</v>
      </c>
      <c r="P65" s="17">
        <v>12388</v>
      </c>
      <c r="Q65" s="17">
        <v>14868</v>
      </c>
      <c r="R65" s="16">
        <v>380</v>
      </c>
      <c r="S65" s="17">
        <v>60820</v>
      </c>
      <c r="T65" s="17">
        <v>48074</v>
      </c>
      <c r="U65" s="17">
        <v>664</v>
      </c>
      <c r="V65" s="17">
        <v>863</v>
      </c>
      <c r="W65" s="17">
        <v>4545</v>
      </c>
      <c r="X65" s="17">
        <v>6072</v>
      </c>
      <c r="Y65" s="17">
        <v>6395</v>
      </c>
      <c r="Z65" s="16">
        <v>279</v>
      </c>
      <c r="AA65" s="17">
        <v>58067</v>
      </c>
      <c r="AB65" s="17">
        <v>46378</v>
      </c>
      <c r="AC65" s="17">
        <v>641</v>
      </c>
      <c r="AD65" s="17">
        <v>792</v>
      </c>
      <c r="AE65" s="17">
        <v>4026</v>
      </c>
      <c r="AF65" s="17">
        <v>5459</v>
      </c>
      <c r="AG65" s="17">
        <v>5983</v>
      </c>
      <c r="AH65" s="16">
        <v>247</v>
      </c>
      <c r="AI65" s="8">
        <v>0.95473528444590594</v>
      </c>
      <c r="AJ65" s="8">
        <v>0.96472105504014649</v>
      </c>
      <c r="AK65" s="8">
        <v>0.96536144578313254</v>
      </c>
      <c r="AL65" s="8">
        <v>0.91772885283893391</v>
      </c>
      <c r="AM65" s="8">
        <v>0.88580858085808578</v>
      </c>
      <c r="AN65" s="8">
        <v>0.89904479578392626</v>
      </c>
      <c r="AO65" s="8">
        <v>0.93557466770914777</v>
      </c>
      <c r="AP65" s="44">
        <v>0.88530465949820791</v>
      </c>
      <c r="AQ65" s="8">
        <v>2.851292472488677</v>
      </c>
      <c r="AR65" s="8">
        <v>2.9740394152399845</v>
      </c>
      <c r="AS65" s="8">
        <v>2.2277691107644304</v>
      </c>
      <c r="AT65" s="8">
        <v>2.3181818181818183</v>
      </c>
      <c r="AU65" s="8">
        <v>2.2662692498758075</v>
      </c>
      <c r="AV65" s="8">
        <v>2.269280087928192</v>
      </c>
      <c r="AW65" s="8">
        <v>2.48504094935651</v>
      </c>
      <c r="AX65" s="44">
        <v>1.5384615384615385</v>
      </c>
      <c r="AY65" s="9"/>
      <c r="AZ65" s="9"/>
      <c r="BA65" s="9"/>
    </row>
    <row r="66" spans="1:53" x14ac:dyDescent="0.25">
      <c r="A66" s="20">
        <v>53011</v>
      </c>
      <c r="B66" s="22"/>
      <c r="C66" s="4" t="s">
        <v>15</v>
      </c>
      <c r="D66" s="30">
        <v>178959</v>
      </c>
      <c r="E66" s="17">
        <v>2331</v>
      </c>
      <c r="F66" s="17">
        <v>748</v>
      </c>
      <c r="G66" s="17">
        <v>835</v>
      </c>
      <c r="H66" s="17">
        <v>0</v>
      </c>
      <c r="I66" s="17">
        <v>3</v>
      </c>
      <c r="J66" s="16">
        <v>745</v>
      </c>
      <c r="K66" s="17">
        <v>176628</v>
      </c>
      <c r="L66" s="17">
        <v>124431</v>
      </c>
      <c r="M66" s="17">
        <v>9793</v>
      </c>
      <c r="N66" s="17">
        <v>7928</v>
      </c>
      <c r="O66" s="17">
        <v>29697</v>
      </c>
      <c r="P66" s="17">
        <v>47418</v>
      </c>
      <c r="Q66" s="17">
        <v>4735</v>
      </c>
      <c r="R66" s="16">
        <v>44</v>
      </c>
      <c r="S66" s="17">
        <v>73210</v>
      </c>
      <c r="T66" s="17">
        <v>46590</v>
      </c>
      <c r="U66" s="17">
        <v>4250</v>
      </c>
      <c r="V66" s="17">
        <v>3940</v>
      </c>
      <c r="W66" s="17">
        <v>15955</v>
      </c>
      <c r="X66" s="17">
        <v>24145</v>
      </c>
      <c r="Y66" s="17">
        <v>2438</v>
      </c>
      <c r="Z66" s="16">
        <v>37</v>
      </c>
      <c r="AA66" s="17">
        <v>69141</v>
      </c>
      <c r="AB66" s="17">
        <v>44802</v>
      </c>
      <c r="AC66" s="17">
        <v>3932</v>
      </c>
      <c r="AD66" s="17">
        <v>3668</v>
      </c>
      <c r="AE66" s="17">
        <v>14400</v>
      </c>
      <c r="AF66" s="17">
        <v>22000</v>
      </c>
      <c r="AG66" s="17">
        <v>2303</v>
      </c>
      <c r="AH66" s="16">
        <v>36</v>
      </c>
      <c r="AI66" s="8">
        <v>0.9444201611801667</v>
      </c>
      <c r="AJ66" s="8">
        <v>0.96162266580811329</v>
      </c>
      <c r="AK66" s="8">
        <v>0.92517647058823527</v>
      </c>
      <c r="AL66" s="8">
        <v>0.93096446700507618</v>
      </c>
      <c r="AM66" s="8">
        <v>0.90253838921968033</v>
      </c>
      <c r="AN66" s="8">
        <v>0.91116173120728927</v>
      </c>
      <c r="AO66" s="8">
        <v>0.94462674323215745</v>
      </c>
      <c r="AP66" s="44">
        <v>0.97297297297297303</v>
      </c>
      <c r="AQ66" s="8">
        <v>2.5546058055278342</v>
      </c>
      <c r="AR66" s="8">
        <v>2.77735368956743</v>
      </c>
      <c r="AS66" s="8">
        <v>2.49059003051882</v>
      </c>
      <c r="AT66" s="8">
        <v>2.1613958560523447</v>
      </c>
      <c r="AU66" s="8">
        <v>2.0622916666666669</v>
      </c>
      <c r="AV66" s="8">
        <v>2.1553636363636364</v>
      </c>
      <c r="AW66" s="8">
        <v>2.05601389491967</v>
      </c>
      <c r="AX66" s="44">
        <v>1.2222222222222223</v>
      </c>
      <c r="AY66" s="9"/>
      <c r="AZ66" s="9"/>
      <c r="BA66" s="9"/>
    </row>
    <row r="67" spans="1:53" x14ac:dyDescent="0.25">
      <c r="A67" s="20">
        <v>53011</v>
      </c>
      <c r="B67" s="22" t="s">
        <v>305</v>
      </c>
      <c r="C67" s="4" t="s">
        <v>108</v>
      </c>
      <c r="D67" s="32">
        <v>9322</v>
      </c>
      <c r="E67" s="33">
        <v>116</v>
      </c>
      <c r="F67" s="17">
        <v>0</v>
      </c>
      <c r="G67" s="17">
        <v>105</v>
      </c>
      <c r="H67" s="17">
        <v>0</v>
      </c>
      <c r="I67" s="17">
        <v>0</v>
      </c>
      <c r="J67" s="16">
        <v>11</v>
      </c>
      <c r="K67" s="17">
        <v>9206</v>
      </c>
      <c r="L67" s="17">
        <v>7707</v>
      </c>
      <c r="M67" s="17">
        <v>121</v>
      </c>
      <c r="N67" s="17">
        <v>204</v>
      </c>
      <c r="O67" s="17">
        <v>473</v>
      </c>
      <c r="P67" s="17">
        <v>798</v>
      </c>
      <c r="Q67" s="17">
        <v>701</v>
      </c>
      <c r="R67" s="16">
        <v>0</v>
      </c>
      <c r="S67" s="17">
        <v>3209</v>
      </c>
      <c r="T67" s="17">
        <v>2411</v>
      </c>
      <c r="U67" s="17">
        <v>68</v>
      </c>
      <c r="V67" s="17">
        <v>99</v>
      </c>
      <c r="W67" s="17">
        <v>330</v>
      </c>
      <c r="X67" s="17">
        <v>497</v>
      </c>
      <c r="Y67" s="17">
        <v>301</v>
      </c>
      <c r="Z67" s="16">
        <v>0</v>
      </c>
      <c r="AA67" s="17">
        <v>3083</v>
      </c>
      <c r="AB67" s="17">
        <v>2346</v>
      </c>
      <c r="AC67" s="17">
        <v>54</v>
      </c>
      <c r="AD67" s="17">
        <v>99</v>
      </c>
      <c r="AE67" s="17">
        <v>300</v>
      </c>
      <c r="AF67" s="17">
        <v>453</v>
      </c>
      <c r="AG67" s="17">
        <v>284</v>
      </c>
      <c r="AH67" s="16">
        <v>0</v>
      </c>
      <c r="AI67" s="8">
        <v>0.96073543159862884</v>
      </c>
      <c r="AJ67" s="8">
        <v>0.97304023226876812</v>
      </c>
      <c r="AK67" s="8">
        <v>0.79411764705882348</v>
      </c>
      <c r="AL67" s="8">
        <v>1</v>
      </c>
      <c r="AM67" s="8">
        <v>0.90909090909090906</v>
      </c>
      <c r="AN67" s="8">
        <v>0.91146881287726356</v>
      </c>
      <c r="AO67" s="8">
        <v>0.94352159468438535</v>
      </c>
      <c r="AP67" s="46">
        <v>0</v>
      </c>
      <c r="AQ67" s="8">
        <v>2.9860525462212131</v>
      </c>
      <c r="AR67" s="8">
        <v>3.285166240409207</v>
      </c>
      <c r="AS67" s="8">
        <v>2.2407407407407409</v>
      </c>
      <c r="AT67" s="8">
        <v>2.0606060606060606</v>
      </c>
      <c r="AU67" s="8">
        <v>1.5766666666666667</v>
      </c>
      <c r="AV67" s="8">
        <v>1.7615894039735098</v>
      </c>
      <c r="AW67" s="8">
        <v>2.4683098591549295</v>
      </c>
      <c r="AX67" s="46">
        <v>0</v>
      </c>
      <c r="AY67" s="9"/>
      <c r="AZ67" s="9"/>
      <c r="BA67" s="9"/>
    </row>
    <row r="68" spans="1:53" x14ac:dyDescent="0.25">
      <c r="A68" s="20">
        <v>53011</v>
      </c>
      <c r="B68" s="22" t="s">
        <v>306</v>
      </c>
      <c r="C68" s="4" t="s">
        <v>109</v>
      </c>
      <c r="D68" s="32">
        <v>12534</v>
      </c>
      <c r="E68" s="33">
        <v>72</v>
      </c>
      <c r="F68" s="17">
        <v>0</v>
      </c>
      <c r="G68" s="17">
        <v>72</v>
      </c>
      <c r="H68" s="17">
        <v>0</v>
      </c>
      <c r="I68" s="17">
        <v>0</v>
      </c>
      <c r="J68" s="16">
        <v>0</v>
      </c>
      <c r="K68" s="17">
        <v>12462</v>
      </c>
      <c r="L68" s="17">
        <v>11239</v>
      </c>
      <c r="M68" s="17">
        <v>235</v>
      </c>
      <c r="N68" s="17">
        <v>210</v>
      </c>
      <c r="O68" s="17">
        <v>597</v>
      </c>
      <c r="P68" s="17">
        <v>1042</v>
      </c>
      <c r="Q68" s="17">
        <v>181</v>
      </c>
      <c r="R68" s="16">
        <v>0</v>
      </c>
      <c r="S68" s="17">
        <v>4736</v>
      </c>
      <c r="T68" s="17">
        <v>4039</v>
      </c>
      <c r="U68" s="17">
        <v>125</v>
      </c>
      <c r="V68" s="17">
        <v>121</v>
      </c>
      <c r="W68" s="17">
        <v>366</v>
      </c>
      <c r="X68" s="17">
        <v>612</v>
      </c>
      <c r="Y68" s="17">
        <v>85</v>
      </c>
      <c r="Z68" s="16">
        <v>0</v>
      </c>
      <c r="AA68" s="17">
        <v>4480</v>
      </c>
      <c r="AB68" s="17">
        <v>3842</v>
      </c>
      <c r="AC68" s="17">
        <v>112</v>
      </c>
      <c r="AD68" s="17">
        <v>115</v>
      </c>
      <c r="AE68" s="17">
        <v>327</v>
      </c>
      <c r="AF68" s="17">
        <v>554</v>
      </c>
      <c r="AG68" s="17">
        <v>84</v>
      </c>
      <c r="AH68" s="16">
        <v>0</v>
      </c>
      <c r="AI68" s="8">
        <v>0.94594594594594594</v>
      </c>
      <c r="AJ68" s="8">
        <v>0.95122555087893046</v>
      </c>
      <c r="AK68" s="8">
        <v>0.89600000000000002</v>
      </c>
      <c r="AL68" s="8">
        <v>0.95041322314049592</v>
      </c>
      <c r="AM68" s="8">
        <v>0.89344262295081966</v>
      </c>
      <c r="AN68" s="8">
        <v>0.90522875816993464</v>
      </c>
      <c r="AO68" s="8">
        <v>0.9882352941176471</v>
      </c>
      <c r="AP68" s="46">
        <v>0</v>
      </c>
      <c r="AQ68" s="8">
        <v>2.7816964285714287</v>
      </c>
      <c r="AR68" s="8">
        <v>2.9252993232691304</v>
      </c>
      <c r="AS68" s="8">
        <v>2.0982142857142856</v>
      </c>
      <c r="AT68" s="8">
        <v>1.826086956521739</v>
      </c>
      <c r="AU68" s="8">
        <v>1.8256880733944953</v>
      </c>
      <c r="AV68" s="8">
        <v>1.8808664259927799</v>
      </c>
      <c r="AW68" s="8">
        <v>2.1547619047619047</v>
      </c>
      <c r="AX68" s="46">
        <v>0</v>
      </c>
      <c r="AY68" s="9"/>
      <c r="AZ68" s="9"/>
      <c r="BA68" s="9"/>
    </row>
    <row r="69" spans="1:53" x14ac:dyDescent="0.25">
      <c r="A69" s="20">
        <v>53011</v>
      </c>
      <c r="B69" s="22">
        <v>36710</v>
      </c>
      <c r="C69" s="4" t="s">
        <v>110</v>
      </c>
      <c r="D69" s="32">
        <v>1654</v>
      </c>
      <c r="E69" s="33">
        <v>0</v>
      </c>
      <c r="F69" s="17">
        <v>0</v>
      </c>
      <c r="G69" s="17">
        <v>0</v>
      </c>
      <c r="H69" s="17">
        <v>0</v>
      </c>
      <c r="I69" s="17">
        <v>0</v>
      </c>
      <c r="J69" s="16">
        <v>0</v>
      </c>
      <c r="K69" s="17">
        <v>1654</v>
      </c>
      <c r="L69" s="17">
        <v>1421</v>
      </c>
      <c r="M69" s="17">
        <v>51</v>
      </c>
      <c r="N69" s="17">
        <v>49</v>
      </c>
      <c r="O69" s="17">
        <v>10</v>
      </c>
      <c r="P69" s="17">
        <v>110</v>
      </c>
      <c r="Q69" s="17">
        <v>123</v>
      </c>
      <c r="R69" s="16">
        <v>0</v>
      </c>
      <c r="S69" s="17">
        <v>585</v>
      </c>
      <c r="T69" s="17">
        <v>474</v>
      </c>
      <c r="U69" s="17">
        <v>29</v>
      </c>
      <c r="V69" s="17">
        <v>17</v>
      </c>
      <c r="W69" s="17">
        <v>3</v>
      </c>
      <c r="X69" s="17">
        <v>49</v>
      </c>
      <c r="Y69" s="17">
        <v>62</v>
      </c>
      <c r="Z69" s="16">
        <v>0</v>
      </c>
      <c r="AA69" s="17">
        <v>552</v>
      </c>
      <c r="AB69" s="17">
        <v>449</v>
      </c>
      <c r="AC69" s="17">
        <v>25</v>
      </c>
      <c r="AD69" s="17">
        <v>17</v>
      </c>
      <c r="AE69" s="17">
        <v>3</v>
      </c>
      <c r="AF69" s="17">
        <v>45</v>
      </c>
      <c r="AG69" s="17">
        <v>58</v>
      </c>
      <c r="AH69" s="16">
        <v>0</v>
      </c>
      <c r="AI69" s="8">
        <v>0.94358974358974357</v>
      </c>
      <c r="AJ69" s="8">
        <v>0.9472573839662447</v>
      </c>
      <c r="AK69" s="8">
        <v>0.86206896551724133</v>
      </c>
      <c r="AL69" s="8">
        <v>1</v>
      </c>
      <c r="AM69" s="8">
        <v>1</v>
      </c>
      <c r="AN69" s="8">
        <v>0.91836734693877553</v>
      </c>
      <c r="AO69" s="8">
        <v>0.93548387096774188</v>
      </c>
      <c r="AP69" s="46">
        <v>0</v>
      </c>
      <c r="AQ69" s="8">
        <v>2.9963768115942031</v>
      </c>
      <c r="AR69" s="8">
        <v>3.1648106904231628</v>
      </c>
      <c r="AS69" s="8">
        <v>2.04</v>
      </c>
      <c r="AT69" s="8">
        <v>2.8823529411764706</v>
      </c>
      <c r="AU69" s="8">
        <v>3.3333333333333335</v>
      </c>
      <c r="AV69" s="8">
        <v>2.4444444444444446</v>
      </c>
      <c r="AW69" s="8">
        <v>2.1206896551724137</v>
      </c>
      <c r="AX69" s="46">
        <v>0</v>
      </c>
      <c r="AY69" s="9"/>
      <c r="AZ69" s="9"/>
      <c r="BA69" s="9"/>
    </row>
    <row r="70" spans="1:53" x14ac:dyDescent="0.25">
      <c r="A70" s="20">
        <v>53011</v>
      </c>
      <c r="B70" s="22">
        <v>58410</v>
      </c>
      <c r="C70" s="4" t="s">
        <v>111</v>
      </c>
      <c r="D70" s="32">
        <v>2147</v>
      </c>
      <c r="E70" s="33">
        <v>61</v>
      </c>
      <c r="F70" s="17">
        <v>0</v>
      </c>
      <c r="G70" s="17">
        <v>61</v>
      </c>
      <c r="H70" s="17">
        <v>0</v>
      </c>
      <c r="I70" s="17">
        <v>0</v>
      </c>
      <c r="J70" s="16">
        <v>0</v>
      </c>
      <c r="K70" s="17">
        <v>2086</v>
      </c>
      <c r="L70" s="17">
        <v>1883</v>
      </c>
      <c r="M70" s="17">
        <v>56</v>
      </c>
      <c r="N70" s="17">
        <v>43</v>
      </c>
      <c r="O70" s="17">
        <v>26</v>
      </c>
      <c r="P70" s="17">
        <v>125</v>
      </c>
      <c r="Q70" s="17">
        <v>78</v>
      </c>
      <c r="R70" s="16">
        <v>0</v>
      </c>
      <c r="S70" s="17">
        <v>777</v>
      </c>
      <c r="T70" s="17">
        <v>689</v>
      </c>
      <c r="U70" s="17">
        <v>28</v>
      </c>
      <c r="V70" s="17">
        <v>20</v>
      </c>
      <c r="W70" s="17">
        <v>6</v>
      </c>
      <c r="X70" s="17">
        <v>54</v>
      </c>
      <c r="Y70" s="17">
        <v>34</v>
      </c>
      <c r="Z70" s="16">
        <v>0</v>
      </c>
      <c r="AA70" s="17">
        <v>739</v>
      </c>
      <c r="AB70" s="17">
        <v>656</v>
      </c>
      <c r="AC70" s="17">
        <v>27</v>
      </c>
      <c r="AD70" s="17">
        <v>16</v>
      </c>
      <c r="AE70" s="17">
        <v>6</v>
      </c>
      <c r="AF70" s="17">
        <v>49</v>
      </c>
      <c r="AG70" s="17">
        <v>34</v>
      </c>
      <c r="AH70" s="16">
        <v>0</v>
      </c>
      <c r="AI70" s="8">
        <v>0.95109395109395112</v>
      </c>
      <c r="AJ70" s="8">
        <v>0.95210449927431062</v>
      </c>
      <c r="AK70" s="8">
        <v>0.9642857142857143</v>
      </c>
      <c r="AL70" s="8">
        <v>0.8</v>
      </c>
      <c r="AM70" s="8">
        <v>1</v>
      </c>
      <c r="AN70" s="8">
        <v>0.90740740740740744</v>
      </c>
      <c r="AO70" s="8">
        <v>1</v>
      </c>
      <c r="AP70" s="46">
        <v>0</v>
      </c>
      <c r="AQ70" s="8">
        <v>2.8227334235453316</v>
      </c>
      <c r="AR70" s="8">
        <v>2.8704268292682928</v>
      </c>
      <c r="AS70" s="8">
        <v>2.074074074074074</v>
      </c>
      <c r="AT70" s="8">
        <v>2.6875</v>
      </c>
      <c r="AU70" s="8">
        <v>4.333333333333333</v>
      </c>
      <c r="AV70" s="8">
        <v>2.5510204081632653</v>
      </c>
      <c r="AW70" s="8">
        <v>2.2941176470588234</v>
      </c>
      <c r="AX70" s="46">
        <v>0</v>
      </c>
      <c r="AY70" s="9"/>
      <c r="AZ70" s="9"/>
      <c r="BA70" s="9"/>
    </row>
    <row r="71" spans="1:53" x14ac:dyDescent="0.25">
      <c r="A71" s="20">
        <v>53011</v>
      </c>
      <c r="B71" s="22">
        <v>74060</v>
      </c>
      <c r="C71" s="4" t="s">
        <v>112</v>
      </c>
      <c r="D71" s="32">
        <v>143560</v>
      </c>
      <c r="E71" s="33">
        <v>2082</v>
      </c>
      <c r="F71" s="17">
        <v>748</v>
      </c>
      <c r="G71" s="17">
        <v>597</v>
      </c>
      <c r="H71" s="17">
        <v>0</v>
      </c>
      <c r="I71" s="17">
        <v>3</v>
      </c>
      <c r="J71" s="16">
        <v>734</v>
      </c>
      <c r="K71" s="17">
        <v>141478</v>
      </c>
      <c r="L71" s="17">
        <v>94967</v>
      </c>
      <c r="M71" s="17">
        <v>8618</v>
      </c>
      <c r="N71" s="17">
        <v>7277</v>
      </c>
      <c r="O71" s="17">
        <v>27894</v>
      </c>
      <c r="P71" s="17">
        <v>43789</v>
      </c>
      <c r="Q71" s="17">
        <v>2678</v>
      </c>
      <c r="R71" s="16">
        <v>44</v>
      </c>
      <c r="S71" s="17">
        <v>60039</v>
      </c>
      <c r="T71" s="17">
        <v>36267</v>
      </c>
      <c r="U71" s="17">
        <v>3663</v>
      </c>
      <c r="V71" s="17">
        <v>3599</v>
      </c>
      <c r="W71" s="17">
        <v>14927</v>
      </c>
      <c r="X71" s="17">
        <v>22189</v>
      </c>
      <c r="Y71" s="17">
        <v>1546</v>
      </c>
      <c r="Z71" s="16">
        <v>37</v>
      </c>
      <c r="AA71" s="17">
        <v>56628</v>
      </c>
      <c r="AB71" s="17">
        <v>34934</v>
      </c>
      <c r="AC71" s="17">
        <v>3377</v>
      </c>
      <c r="AD71" s="17">
        <v>3356</v>
      </c>
      <c r="AE71" s="17">
        <v>13481</v>
      </c>
      <c r="AF71" s="17">
        <v>20214</v>
      </c>
      <c r="AG71" s="17">
        <v>1444</v>
      </c>
      <c r="AH71" s="16">
        <v>36</v>
      </c>
      <c r="AI71" s="8">
        <v>0.94318692849647734</v>
      </c>
      <c r="AJ71" s="8">
        <v>0.96324482311743453</v>
      </c>
      <c r="AK71" s="8">
        <v>0.92192192192192191</v>
      </c>
      <c r="AL71" s="8">
        <v>0.93248124479021954</v>
      </c>
      <c r="AM71" s="8">
        <v>0.90312855898707045</v>
      </c>
      <c r="AN71" s="8">
        <v>0.9109919329397449</v>
      </c>
      <c r="AO71" s="8">
        <v>0.93402328589909445</v>
      </c>
      <c r="AP71" s="46">
        <v>0.97297297297297303</v>
      </c>
      <c r="AQ71" s="8">
        <v>2.4983753620117257</v>
      </c>
      <c r="AR71" s="8">
        <v>2.7184691131848631</v>
      </c>
      <c r="AS71" s="8">
        <v>2.5519692034350014</v>
      </c>
      <c r="AT71" s="8">
        <v>2.1683551847437426</v>
      </c>
      <c r="AU71" s="8">
        <v>2.0691343372153401</v>
      </c>
      <c r="AV71" s="8">
        <v>2.1662709013554964</v>
      </c>
      <c r="AW71" s="8">
        <v>1.8545706371191135</v>
      </c>
      <c r="AX71" s="46">
        <v>1.2222222222222223</v>
      </c>
      <c r="AY71" s="9"/>
      <c r="AZ71" s="9"/>
      <c r="BA71" s="9"/>
    </row>
    <row r="72" spans="1:53" x14ac:dyDescent="0.25">
      <c r="A72" s="20">
        <v>53011</v>
      </c>
      <c r="B72" s="22">
        <v>76405</v>
      </c>
      <c r="C72" s="4" t="s">
        <v>113</v>
      </c>
      <c r="D72" s="32">
        <v>8595</v>
      </c>
      <c r="E72" s="33">
        <v>0</v>
      </c>
      <c r="F72" s="17">
        <v>0</v>
      </c>
      <c r="G72" s="17">
        <v>0</v>
      </c>
      <c r="H72" s="17">
        <v>0</v>
      </c>
      <c r="I72" s="17">
        <v>0</v>
      </c>
      <c r="J72" s="16">
        <v>0</v>
      </c>
      <c r="K72" s="17">
        <v>8595</v>
      </c>
      <c r="L72" s="17">
        <v>6272</v>
      </c>
      <c r="M72" s="17">
        <v>696</v>
      </c>
      <c r="N72" s="17">
        <v>145</v>
      </c>
      <c r="O72" s="17">
        <v>681</v>
      </c>
      <c r="P72" s="17">
        <v>1522</v>
      </c>
      <c r="Q72" s="17">
        <v>801</v>
      </c>
      <c r="R72" s="16">
        <v>0</v>
      </c>
      <c r="S72" s="17">
        <v>3463</v>
      </c>
      <c r="T72" s="17">
        <v>2408</v>
      </c>
      <c r="U72" s="17">
        <v>331</v>
      </c>
      <c r="V72" s="17">
        <v>83</v>
      </c>
      <c r="W72" s="17">
        <v>312</v>
      </c>
      <c r="X72" s="17">
        <v>726</v>
      </c>
      <c r="Y72" s="17">
        <v>329</v>
      </c>
      <c r="Z72" s="16">
        <v>0</v>
      </c>
      <c r="AA72" s="17">
        <v>3294</v>
      </c>
      <c r="AB72" s="17">
        <v>2293</v>
      </c>
      <c r="AC72" s="17">
        <v>331</v>
      </c>
      <c r="AD72" s="17">
        <v>65</v>
      </c>
      <c r="AE72" s="17">
        <v>277</v>
      </c>
      <c r="AF72" s="17">
        <v>673</v>
      </c>
      <c r="AG72" s="17">
        <v>328</v>
      </c>
      <c r="AH72" s="16">
        <v>0</v>
      </c>
      <c r="AI72" s="8">
        <v>0.9511983829049957</v>
      </c>
      <c r="AJ72" s="8">
        <v>0.9522425249169435</v>
      </c>
      <c r="AK72" s="8">
        <v>1</v>
      </c>
      <c r="AL72" s="8">
        <v>0.7831325301204819</v>
      </c>
      <c r="AM72" s="8">
        <v>0.88782051282051277</v>
      </c>
      <c r="AN72" s="8">
        <v>0.92699724517906334</v>
      </c>
      <c r="AO72" s="8">
        <v>0.99696048632218848</v>
      </c>
      <c r="AP72" s="46">
        <v>0</v>
      </c>
      <c r="AQ72" s="8">
        <v>2.6092896174863389</v>
      </c>
      <c r="AR72" s="8">
        <v>2.735281290885303</v>
      </c>
      <c r="AS72" s="8">
        <v>2.1027190332326282</v>
      </c>
      <c r="AT72" s="8">
        <v>2.2307692307692308</v>
      </c>
      <c r="AU72" s="8">
        <v>2.4584837545126352</v>
      </c>
      <c r="AV72" s="8">
        <v>2.2615156017830609</v>
      </c>
      <c r="AW72" s="8">
        <v>2.4420731707317072</v>
      </c>
      <c r="AX72" s="46">
        <v>0</v>
      </c>
      <c r="AY72" s="9"/>
      <c r="AZ72" s="9"/>
      <c r="BA72" s="9"/>
    </row>
    <row r="73" spans="1:53" x14ac:dyDescent="0.25">
      <c r="A73" s="20">
        <v>53011</v>
      </c>
      <c r="B73" s="22">
        <v>79625</v>
      </c>
      <c r="C73" s="4" t="s">
        <v>287</v>
      </c>
      <c r="D73" s="32">
        <v>92</v>
      </c>
      <c r="E73" s="33">
        <v>0</v>
      </c>
      <c r="F73" s="17">
        <v>0</v>
      </c>
      <c r="G73" s="17">
        <v>0</v>
      </c>
      <c r="H73" s="17">
        <v>0</v>
      </c>
      <c r="I73" s="17">
        <v>0</v>
      </c>
      <c r="J73" s="16">
        <v>0</v>
      </c>
      <c r="K73" s="17">
        <v>92</v>
      </c>
      <c r="L73" s="17">
        <v>8</v>
      </c>
      <c r="M73" s="17">
        <v>0</v>
      </c>
      <c r="N73" s="17">
        <v>0</v>
      </c>
      <c r="O73" s="17">
        <v>0</v>
      </c>
      <c r="P73" s="17">
        <v>0</v>
      </c>
      <c r="Q73" s="17">
        <v>84</v>
      </c>
      <c r="R73" s="16">
        <v>0</v>
      </c>
      <c r="S73" s="17">
        <v>57</v>
      </c>
      <c r="T73" s="17">
        <v>15</v>
      </c>
      <c r="U73" s="17">
        <v>0</v>
      </c>
      <c r="V73" s="17">
        <v>0</v>
      </c>
      <c r="W73" s="17">
        <v>0</v>
      </c>
      <c r="X73" s="17">
        <v>0</v>
      </c>
      <c r="Y73" s="17">
        <v>42</v>
      </c>
      <c r="Z73" s="16">
        <v>0</v>
      </c>
      <c r="AA73" s="17">
        <v>46</v>
      </c>
      <c r="AB73" s="17">
        <v>4</v>
      </c>
      <c r="AC73" s="17">
        <v>0</v>
      </c>
      <c r="AD73" s="17">
        <v>0</v>
      </c>
      <c r="AE73" s="17">
        <v>0</v>
      </c>
      <c r="AF73" s="17">
        <v>0</v>
      </c>
      <c r="AG73" s="17">
        <v>42</v>
      </c>
      <c r="AH73" s="16">
        <v>0</v>
      </c>
      <c r="AI73" s="8">
        <v>0.80701754385964908</v>
      </c>
      <c r="AJ73" s="8">
        <v>0.26666666666666666</v>
      </c>
      <c r="AK73" s="45">
        <v>0</v>
      </c>
      <c r="AL73" s="45">
        <v>0</v>
      </c>
      <c r="AM73" s="45">
        <v>0</v>
      </c>
      <c r="AN73" s="45">
        <v>0</v>
      </c>
      <c r="AO73" s="8">
        <v>1</v>
      </c>
      <c r="AP73" s="46">
        <v>0</v>
      </c>
      <c r="AQ73" s="8">
        <v>2</v>
      </c>
      <c r="AR73" s="8">
        <v>2</v>
      </c>
      <c r="AS73" s="45">
        <v>0</v>
      </c>
      <c r="AT73" s="45">
        <v>0</v>
      </c>
      <c r="AU73" s="45">
        <v>0</v>
      </c>
      <c r="AV73" s="45">
        <v>0</v>
      </c>
      <c r="AW73" s="8">
        <v>2</v>
      </c>
      <c r="AX73" s="46">
        <v>0</v>
      </c>
      <c r="AY73" s="9"/>
      <c r="AZ73" s="9"/>
      <c r="BA73" s="9"/>
    </row>
    <row r="74" spans="1:53" x14ac:dyDescent="0.25">
      <c r="A74" s="20">
        <v>53011</v>
      </c>
      <c r="B74" s="22">
        <v>79975</v>
      </c>
      <c r="C74" s="4" t="s">
        <v>20</v>
      </c>
      <c r="D74" s="32">
        <v>1055</v>
      </c>
      <c r="E74" s="33">
        <v>0</v>
      </c>
      <c r="F74" s="17">
        <v>0</v>
      </c>
      <c r="G74" s="17">
        <v>0</v>
      </c>
      <c r="H74" s="17">
        <v>0</v>
      </c>
      <c r="I74" s="17">
        <v>0</v>
      </c>
      <c r="J74" s="16">
        <v>0</v>
      </c>
      <c r="K74" s="17">
        <v>1055</v>
      </c>
      <c r="L74" s="17">
        <v>934</v>
      </c>
      <c r="M74" s="17">
        <v>16</v>
      </c>
      <c r="N74" s="17">
        <v>0</v>
      </c>
      <c r="O74" s="17">
        <v>16</v>
      </c>
      <c r="P74" s="17">
        <v>32</v>
      </c>
      <c r="Q74" s="17">
        <v>89</v>
      </c>
      <c r="R74" s="16">
        <v>0</v>
      </c>
      <c r="S74" s="17">
        <v>344</v>
      </c>
      <c r="T74" s="17">
        <v>287</v>
      </c>
      <c r="U74" s="17">
        <v>6</v>
      </c>
      <c r="V74" s="17">
        <v>1</v>
      </c>
      <c r="W74" s="17">
        <v>11</v>
      </c>
      <c r="X74" s="17">
        <v>18</v>
      </c>
      <c r="Y74" s="17">
        <v>39</v>
      </c>
      <c r="Z74" s="16">
        <v>0</v>
      </c>
      <c r="AA74" s="17">
        <v>319</v>
      </c>
      <c r="AB74" s="17">
        <v>278</v>
      </c>
      <c r="AC74" s="17">
        <v>6</v>
      </c>
      <c r="AD74" s="17">
        <v>0</v>
      </c>
      <c r="AE74" s="17">
        <v>6</v>
      </c>
      <c r="AF74" s="17">
        <v>12</v>
      </c>
      <c r="AG74" s="17">
        <v>29</v>
      </c>
      <c r="AH74" s="16">
        <v>0</v>
      </c>
      <c r="AI74" s="8">
        <v>0.92732558139534882</v>
      </c>
      <c r="AJ74" s="8">
        <v>0.96864111498257843</v>
      </c>
      <c r="AK74" s="45">
        <v>1</v>
      </c>
      <c r="AL74" s="45">
        <v>0</v>
      </c>
      <c r="AM74" s="45">
        <v>0.54545454545454541</v>
      </c>
      <c r="AN74" s="45">
        <v>0.66666666666666663</v>
      </c>
      <c r="AO74" s="8">
        <v>0.74358974358974361</v>
      </c>
      <c r="AP74" s="46">
        <v>0</v>
      </c>
      <c r="AQ74" s="8">
        <v>3.3072100313479624</v>
      </c>
      <c r="AR74" s="8">
        <v>3.3597122302158273</v>
      </c>
      <c r="AS74" s="45">
        <v>2.6666666666666665</v>
      </c>
      <c r="AT74" s="45">
        <v>0</v>
      </c>
      <c r="AU74" s="45">
        <v>2.6666666666666665</v>
      </c>
      <c r="AV74" s="45">
        <v>2.6666666666666665</v>
      </c>
      <c r="AW74" s="8">
        <v>3.0689655172413794</v>
      </c>
      <c r="AX74" s="46">
        <v>0</v>
      </c>
      <c r="AY74" s="9"/>
      <c r="AZ74" s="9"/>
      <c r="BA74" s="9"/>
    </row>
    <row r="75" spans="1:53" x14ac:dyDescent="0.25">
      <c r="A75" s="20"/>
      <c r="B75" s="22"/>
      <c r="C75" s="4"/>
      <c r="D75" s="30"/>
      <c r="E75" s="17"/>
      <c r="F75" s="17"/>
      <c r="G75" s="17"/>
      <c r="H75" s="17"/>
      <c r="I75" s="17"/>
      <c r="J75" s="16"/>
      <c r="K75" s="17"/>
      <c r="L75" s="17"/>
      <c r="M75" s="17"/>
      <c r="N75" s="17"/>
      <c r="O75" s="17"/>
      <c r="P75" s="17"/>
      <c r="Q75" s="17"/>
      <c r="R75" s="16"/>
      <c r="S75" s="17"/>
      <c r="T75" s="17"/>
      <c r="U75" s="17"/>
      <c r="V75" s="17"/>
      <c r="W75" s="17"/>
      <c r="X75" s="17"/>
      <c r="Y75" s="17"/>
      <c r="Z75" s="16"/>
      <c r="AA75" s="17"/>
      <c r="AB75" s="17"/>
      <c r="AC75" s="17"/>
      <c r="AD75" s="17"/>
      <c r="AE75" s="17"/>
      <c r="AF75" s="17"/>
      <c r="AG75" s="17"/>
      <c r="AH75" s="16"/>
      <c r="AI75" s="8"/>
      <c r="AJ75" s="8"/>
      <c r="AK75" s="8"/>
      <c r="AL75" s="8"/>
      <c r="AM75" s="8"/>
      <c r="AN75" s="8"/>
      <c r="AO75" s="8"/>
      <c r="AP75" s="46"/>
      <c r="AQ75" s="8"/>
      <c r="AR75" s="8"/>
      <c r="AS75" s="8"/>
      <c r="AT75" s="45"/>
      <c r="AU75" s="8"/>
      <c r="AV75" s="8"/>
      <c r="AW75" s="8"/>
      <c r="AX75" s="46"/>
      <c r="AY75" s="9"/>
      <c r="AZ75" s="9"/>
      <c r="BA75" s="9"/>
    </row>
    <row r="76" spans="1:53" x14ac:dyDescent="0.25">
      <c r="A76" s="20">
        <v>53013</v>
      </c>
      <c r="B76" s="22"/>
      <c r="C76" s="4" t="s">
        <v>344</v>
      </c>
      <c r="D76" s="30">
        <v>4064</v>
      </c>
      <c r="E76" s="17">
        <v>78</v>
      </c>
      <c r="F76" s="17">
        <v>44</v>
      </c>
      <c r="G76" s="17">
        <v>4</v>
      </c>
      <c r="H76" s="17">
        <v>0</v>
      </c>
      <c r="I76" s="17">
        <v>0</v>
      </c>
      <c r="J76" s="16">
        <v>30</v>
      </c>
      <c r="K76" s="17">
        <v>3986</v>
      </c>
      <c r="L76" s="17">
        <v>3251</v>
      </c>
      <c r="M76" s="17">
        <v>106</v>
      </c>
      <c r="N76" s="17">
        <v>35</v>
      </c>
      <c r="O76" s="17">
        <v>112</v>
      </c>
      <c r="P76" s="17">
        <v>253</v>
      </c>
      <c r="Q76" s="17">
        <v>482</v>
      </c>
      <c r="R76" s="16">
        <v>0</v>
      </c>
      <c r="S76" s="17">
        <v>2018</v>
      </c>
      <c r="T76" s="17">
        <v>1581</v>
      </c>
      <c r="U76" s="17">
        <v>46</v>
      </c>
      <c r="V76" s="17">
        <v>29</v>
      </c>
      <c r="W76" s="17">
        <v>81</v>
      </c>
      <c r="X76" s="17">
        <v>156</v>
      </c>
      <c r="Y76" s="17">
        <v>278</v>
      </c>
      <c r="Z76" s="16">
        <v>3</v>
      </c>
      <c r="AA76" s="17">
        <v>1687</v>
      </c>
      <c r="AB76" s="17">
        <v>1346</v>
      </c>
      <c r="AC76" s="17">
        <v>43</v>
      </c>
      <c r="AD76" s="17">
        <v>18</v>
      </c>
      <c r="AE76" s="17">
        <v>71</v>
      </c>
      <c r="AF76" s="17">
        <v>132</v>
      </c>
      <c r="AG76" s="17">
        <v>209</v>
      </c>
      <c r="AH76" s="16">
        <v>0</v>
      </c>
      <c r="AI76" s="8">
        <v>0.83597621407334</v>
      </c>
      <c r="AJ76" s="8">
        <v>0.85135989879822893</v>
      </c>
      <c r="AK76" s="8">
        <v>0.93478260869565222</v>
      </c>
      <c r="AL76" s="8">
        <v>0.62068965517241381</v>
      </c>
      <c r="AM76" s="8">
        <v>0.87654320987654322</v>
      </c>
      <c r="AN76" s="8">
        <v>0.84615384615384615</v>
      </c>
      <c r="AO76" s="8">
        <v>0.75179856115107913</v>
      </c>
      <c r="AP76" s="44">
        <v>0</v>
      </c>
      <c r="AQ76" s="8">
        <v>2.3627741553052757</v>
      </c>
      <c r="AR76" s="8">
        <v>2.4153046062407131</v>
      </c>
      <c r="AS76" s="8">
        <v>2.4651162790697674</v>
      </c>
      <c r="AT76" s="8">
        <v>1.9444444444444444</v>
      </c>
      <c r="AU76" s="8">
        <v>1.5774647887323943</v>
      </c>
      <c r="AV76" s="8">
        <v>1.9166666666666667</v>
      </c>
      <c r="AW76" s="8">
        <v>2.3062200956937797</v>
      </c>
      <c r="AX76" s="46">
        <v>0</v>
      </c>
      <c r="AY76" s="9"/>
      <c r="AZ76" s="9"/>
      <c r="BA76" s="9"/>
    </row>
    <row r="77" spans="1:53" x14ac:dyDescent="0.25">
      <c r="A77" s="20">
        <v>53013</v>
      </c>
      <c r="B77" s="22"/>
      <c r="C77" s="4" t="s">
        <v>14</v>
      </c>
      <c r="D77" s="30">
        <v>1279</v>
      </c>
      <c r="E77" s="17">
        <v>5</v>
      </c>
      <c r="F77" s="17">
        <v>4</v>
      </c>
      <c r="G77" s="17">
        <v>0</v>
      </c>
      <c r="H77" s="17">
        <v>0</v>
      </c>
      <c r="I77" s="17">
        <v>0</v>
      </c>
      <c r="J77" s="16">
        <v>1</v>
      </c>
      <c r="K77" s="17">
        <v>1274</v>
      </c>
      <c r="L77" s="17">
        <v>999</v>
      </c>
      <c r="M77" s="17">
        <v>0</v>
      </c>
      <c r="N77" s="17">
        <v>0</v>
      </c>
      <c r="O77" s="17">
        <v>24</v>
      </c>
      <c r="P77" s="17">
        <v>24</v>
      </c>
      <c r="Q77" s="17">
        <v>251</v>
      </c>
      <c r="R77" s="16">
        <v>0</v>
      </c>
      <c r="S77" s="17">
        <v>751</v>
      </c>
      <c r="T77" s="17">
        <v>565</v>
      </c>
      <c r="U77" s="17">
        <v>0</v>
      </c>
      <c r="V77" s="17">
        <v>0</v>
      </c>
      <c r="W77" s="17">
        <v>6</v>
      </c>
      <c r="X77" s="17">
        <v>6</v>
      </c>
      <c r="Y77" s="17">
        <v>177</v>
      </c>
      <c r="Z77" s="16">
        <v>3</v>
      </c>
      <c r="AA77" s="17">
        <v>541</v>
      </c>
      <c r="AB77" s="17">
        <v>417</v>
      </c>
      <c r="AC77" s="17">
        <v>0</v>
      </c>
      <c r="AD77" s="17">
        <v>0</v>
      </c>
      <c r="AE77" s="17">
        <v>6</v>
      </c>
      <c r="AF77" s="17">
        <v>6</v>
      </c>
      <c r="AG77" s="17">
        <v>118</v>
      </c>
      <c r="AH77" s="16">
        <v>0</v>
      </c>
      <c r="AI77" s="8">
        <v>0.72037283621837545</v>
      </c>
      <c r="AJ77" s="8">
        <v>0.73805309734513269</v>
      </c>
      <c r="AK77" s="45">
        <v>0</v>
      </c>
      <c r="AL77" s="45">
        <v>0</v>
      </c>
      <c r="AM77" s="8">
        <v>1</v>
      </c>
      <c r="AN77" s="8">
        <v>1</v>
      </c>
      <c r="AO77" s="8">
        <v>0.66666666666666663</v>
      </c>
      <c r="AP77" s="44">
        <v>0</v>
      </c>
      <c r="AQ77" s="8">
        <v>2.3548983364140481</v>
      </c>
      <c r="AR77" s="8">
        <v>2.3956834532374103</v>
      </c>
      <c r="AS77" s="45">
        <v>0</v>
      </c>
      <c r="AT77" s="45">
        <v>0</v>
      </c>
      <c r="AU77" s="8">
        <v>4</v>
      </c>
      <c r="AV77" s="8">
        <v>4</v>
      </c>
      <c r="AW77" s="8">
        <v>2.1271186440677967</v>
      </c>
      <c r="AX77" s="46">
        <v>0</v>
      </c>
      <c r="AY77" s="9"/>
      <c r="AZ77" s="9"/>
      <c r="BA77" s="9"/>
    </row>
    <row r="78" spans="1:53" x14ac:dyDescent="0.25">
      <c r="A78" s="20">
        <v>53013</v>
      </c>
      <c r="B78" s="22"/>
      <c r="C78" s="4" t="s">
        <v>15</v>
      </c>
      <c r="D78" s="30">
        <v>2785</v>
      </c>
      <c r="E78" s="17">
        <v>73</v>
      </c>
      <c r="F78" s="17">
        <v>40</v>
      </c>
      <c r="G78" s="17">
        <v>4</v>
      </c>
      <c r="H78" s="17">
        <v>0</v>
      </c>
      <c r="I78" s="17">
        <v>0</v>
      </c>
      <c r="J78" s="16">
        <v>29</v>
      </c>
      <c r="K78" s="17">
        <v>2712</v>
      </c>
      <c r="L78" s="17">
        <v>2252</v>
      </c>
      <c r="M78" s="17">
        <v>106</v>
      </c>
      <c r="N78" s="17">
        <v>35</v>
      </c>
      <c r="O78" s="17">
        <v>88</v>
      </c>
      <c r="P78" s="17">
        <v>229</v>
      </c>
      <c r="Q78" s="17">
        <v>231</v>
      </c>
      <c r="R78" s="16">
        <v>0</v>
      </c>
      <c r="S78" s="17">
        <v>1267</v>
      </c>
      <c r="T78" s="17">
        <v>1016</v>
      </c>
      <c r="U78" s="17">
        <v>46</v>
      </c>
      <c r="V78" s="17">
        <v>29</v>
      </c>
      <c r="W78" s="17">
        <v>75</v>
      </c>
      <c r="X78" s="17">
        <v>150</v>
      </c>
      <c r="Y78" s="17">
        <v>101</v>
      </c>
      <c r="Z78" s="16">
        <v>0</v>
      </c>
      <c r="AA78" s="17">
        <v>1146</v>
      </c>
      <c r="AB78" s="17">
        <v>929</v>
      </c>
      <c r="AC78" s="17">
        <v>43</v>
      </c>
      <c r="AD78" s="17">
        <v>18</v>
      </c>
      <c r="AE78" s="17">
        <v>65</v>
      </c>
      <c r="AF78" s="17">
        <v>126</v>
      </c>
      <c r="AG78" s="17">
        <v>91</v>
      </c>
      <c r="AH78" s="16">
        <v>0</v>
      </c>
      <c r="AI78" s="8">
        <v>0.904498816101026</v>
      </c>
      <c r="AJ78" s="8">
        <v>0.91437007874015752</v>
      </c>
      <c r="AK78" s="45">
        <v>0.93478260869565222</v>
      </c>
      <c r="AL78" s="45">
        <v>0.62068965517241381</v>
      </c>
      <c r="AM78" s="8">
        <v>0.8666666666666667</v>
      </c>
      <c r="AN78" s="8">
        <v>0.84</v>
      </c>
      <c r="AO78" s="8">
        <v>0.90099009900990101</v>
      </c>
      <c r="AP78" s="46">
        <v>0</v>
      </c>
      <c r="AQ78" s="8">
        <v>2.3664921465968587</v>
      </c>
      <c r="AR78" s="8">
        <v>2.4241119483315394</v>
      </c>
      <c r="AS78" s="45">
        <v>2.4651162790697674</v>
      </c>
      <c r="AT78" s="45">
        <v>1.9444444444444444</v>
      </c>
      <c r="AU78" s="8">
        <v>1.3538461538461539</v>
      </c>
      <c r="AV78" s="8">
        <v>1.8174603174603174</v>
      </c>
      <c r="AW78" s="8">
        <v>2.5384615384615383</v>
      </c>
      <c r="AX78" s="46">
        <v>0</v>
      </c>
      <c r="AY78" s="9"/>
      <c r="AZ78" s="9"/>
      <c r="BA78" s="9"/>
    </row>
    <row r="79" spans="1:53" x14ac:dyDescent="0.25">
      <c r="A79" s="20">
        <v>53013</v>
      </c>
      <c r="B79" s="22">
        <v>16970</v>
      </c>
      <c r="C79" s="4" t="s">
        <v>114</v>
      </c>
      <c r="D79" s="32">
        <v>2655</v>
      </c>
      <c r="E79" s="33">
        <v>73</v>
      </c>
      <c r="F79" s="17">
        <v>40</v>
      </c>
      <c r="G79" s="17">
        <v>4</v>
      </c>
      <c r="H79" s="17">
        <v>0</v>
      </c>
      <c r="I79" s="17">
        <v>0</v>
      </c>
      <c r="J79" s="16">
        <v>29</v>
      </c>
      <c r="K79" s="17">
        <v>2582</v>
      </c>
      <c r="L79" s="17">
        <v>2167</v>
      </c>
      <c r="M79" s="17">
        <v>104</v>
      </c>
      <c r="N79" s="17">
        <v>35</v>
      </c>
      <c r="O79" s="17">
        <v>88</v>
      </c>
      <c r="P79" s="17">
        <v>227</v>
      </c>
      <c r="Q79" s="17">
        <v>188</v>
      </c>
      <c r="R79" s="16">
        <v>0</v>
      </c>
      <c r="S79" s="17">
        <v>1181</v>
      </c>
      <c r="T79" s="17">
        <v>963</v>
      </c>
      <c r="U79" s="17">
        <v>45</v>
      </c>
      <c r="V79" s="17">
        <v>29</v>
      </c>
      <c r="W79" s="17">
        <v>75</v>
      </c>
      <c r="X79" s="17">
        <v>149</v>
      </c>
      <c r="Y79" s="17">
        <v>69</v>
      </c>
      <c r="Z79" s="16">
        <v>0</v>
      </c>
      <c r="AA79" s="17">
        <v>1081</v>
      </c>
      <c r="AB79" s="17">
        <v>888</v>
      </c>
      <c r="AC79" s="17">
        <v>42</v>
      </c>
      <c r="AD79" s="17">
        <v>18</v>
      </c>
      <c r="AE79" s="17">
        <v>65</v>
      </c>
      <c r="AF79" s="17">
        <v>125</v>
      </c>
      <c r="AG79" s="17">
        <v>68</v>
      </c>
      <c r="AH79" s="16">
        <v>0</v>
      </c>
      <c r="AI79" s="8">
        <v>0.91532599491955968</v>
      </c>
      <c r="AJ79" s="8">
        <v>0.92211838006230529</v>
      </c>
      <c r="AK79" s="8">
        <v>0.93333333333333335</v>
      </c>
      <c r="AL79" s="8">
        <v>0.62068965517241381</v>
      </c>
      <c r="AM79" s="8">
        <v>0.8666666666666667</v>
      </c>
      <c r="AN79" s="8">
        <v>0.83892617449664431</v>
      </c>
      <c r="AO79" s="8">
        <v>0.98550724637681164</v>
      </c>
      <c r="AP79" s="46">
        <v>0</v>
      </c>
      <c r="AQ79" s="8">
        <v>2.3885291396854762</v>
      </c>
      <c r="AR79" s="8">
        <v>2.4403153153153152</v>
      </c>
      <c r="AS79" s="8">
        <v>2.4761904761904763</v>
      </c>
      <c r="AT79" s="8">
        <v>1.9444444444444444</v>
      </c>
      <c r="AU79" s="8">
        <v>1.3538461538461539</v>
      </c>
      <c r="AV79" s="8">
        <v>1.8160000000000001</v>
      </c>
      <c r="AW79" s="8">
        <v>2.7647058823529411</v>
      </c>
      <c r="AX79" s="46">
        <v>0</v>
      </c>
      <c r="AY79" s="9"/>
      <c r="AZ79" s="9"/>
      <c r="BA79" s="9"/>
    </row>
    <row r="80" spans="1:53" x14ac:dyDescent="0.25">
      <c r="A80" s="20">
        <v>53013</v>
      </c>
      <c r="B80" s="22">
        <v>67490</v>
      </c>
      <c r="C80" s="4" t="s">
        <v>21</v>
      </c>
      <c r="D80" s="32">
        <v>130</v>
      </c>
      <c r="E80" s="33">
        <v>0</v>
      </c>
      <c r="F80" s="17">
        <v>0</v>
      </c>
      <c r="G80" s="17">
        <v>0</v>
      </c>
      <c r="H80" s="17">
        <v>0</v>
      </c>
      <c r="I80" s="17">
        <v>0</v>
      </c>
      <c r="J80" s="16">
        <v>0</v>
      </c>
      <c r="K80" s="17">
        <v>130</v>
      </c>
      <c r="L80" s="17">
        <v>85</v>
      </c>
      <c r="M80" s="17">
        <v>2</v>
      </c>
      <c r="N80" s="17">
        <v>0</v>
      </c>
      <c r="O80" s="17">
        <v>0</v>
      </c>
      <c r="P80" s="17">
        <v>2</v>
      </c>
      <c r="Q80" s="17">
        <v>43</v>
      </c>
      <c r="R80" s="16">
        <v>0</v>
      </c>
      <c r="S80" s="17">
        <v>86</v>
      </c>
      <c r="T80" s="17">
        <v>53</v>
      </c>
      <c r="U80" s="17">
        <v>1</v>
      </c>
      <c r="V80" s="17">
        <v>0</v>
      </c>
      <c r="W80" s="17">
        <v>0</v>
      </c>
      <c r="X80" s="17">
        <v>1</v>
      </c>
      <c r="Y80" s="17">
        <v>32</v>
      </c>
      <c r="Z80" s="16">
        <v>0</v>
      </c>
      <c r="AA80" s="17">
        <v>65</v>
      </c>
      <c r="AB80" s="17">
        <v>41</v>
      </c>
      <c r="AC80" s="17">
        <v>1</v>
      </c>
      <c r="AD80" s="17">
        <v>0</v>
      </c>
      <c r="AE80" s="17">
        <v>0</v>
      </c>
      <c r="AF80" s="17">
        <v>1</v>
      </c>
      <c r="AG80" s="17">
        <v>23</v>
      </c>
      <c r="AH80" s="16">
        <v>0</v>
      </c>
      <c r="AI80" s="8">
        <v>0.7558139534883721</v>
      </c>
      <c r="AJ80" s="8">
        <v>0.77358490566037741</v>
      </c>
      <c r="AK80" s="8">
        <v>1</v>
      </c>
      <c r="AL80" s="45">
        <v>0</v>
      </c>
      <c r="AM80" s="45">
        <v>0</v>
      </c>
      <c r="AN80" s="8">
        <v>1</v>
      </c>
      <c r="AO80" s="8">
        <v>0.71875</v>
      </c>
      <c r="AP80" s="46">
        <v>0</v>
      </c>
      <c r="AQ80" s="8">
        <v>2</v>
      </c>
      <c r="AR80" s="8">
        <v>2.0731707317073171</v>
      </c>
      <c r="AS80" s="8">
        <v>2</v>
      </c>
      <c r="AT80" s="45">
        <v>0</v>
      </c>
      <c r="AU80" s="45">
        <v>0</v>
      </c>
      <c r="AV80" s="8">
        <v>2</v>
      </c>
      <c r="AW80" s="8">
        <v>1.8695652173913044</v>
      </c>
      <c r="AX80" s="46">
        <v>0</v>
      </c>
      <c r="AY80" s="9"/>
      <c r="AZ80" s="9"/>
      <c r="BA80" s="9"/>
    </row>
    <row r="81" spans="1:53" x14ac:dyDescent="0.25">
      <c r="A81" s="20"/>
      <c r="B81" s="22"/>
      <c r="C81" s="4"/>
      <c r="D81" s="30"/>
      <c r="E81" s="17"/>
      <c r="F81" s="17"/>
      <c r="G81" s="17"/>
      <c r="H81" s="17"/>
      <c r="I81" s="17"/>
      <c r="J81" s="16"/>
      <c r="K81" s="17"/>
      <c r="L81" s="17"/>
      <c r="M81" s="17"/>
      <c r="N81" s="17"/>
      <c r="O81" s="17"/>
      <c r="P81" s="17"/>
      <c r="Q81" s="17"/>
      <c r="R81" s="16"/>
      <c r="S81" s="17"/>
      <c r="T81" s="17"/>
      <c r="U81" s="17"/>
      <c r="V81" s="17"/>
      <c r="W81" s="17"/>
      <c r="X81" s="17"/>
      <c r="Y81" s="17"/>
      <c r="Z81" s="16"/>
      <c r="AA81" s="17"/>
      <c r="AB81" s="17"/>
      <c r="AC81" s="17"/>
      <c r="AD81" s="17"/>
      <c r="AE81" s="17"/>
      <c r="AF81" s="17"/>
      <c r="AG81" s="17"/>
      <c r="AH81" s="16"/>
      <c r="AI81" s="8"/>
      <c r="AJ81" s="8"/>
      <c r="AK81" s="8"/>
      <c r="AL81" s="45"/>
      <c r="AM81" s="45"/>
      <c r="AN81" s="8"/>
      <c r="AO81" s="8"/>
      <c r="AP81" s="46"/>
      <c r="AQ81" s="8"/>
      <c r="AR81" s="8"/>
      <c r="AS81" s="8"/>
      <c r="AT81" s="45"/>
      <c r="AU81" s="45"/>
      <c r="AV81" s="8"/>
      <c r="AW81" s="8"/>
      <c r="AX81" s="46"/>
      <c r="AY81" s="9"/>
      <c r="AZ81" s="9"/>
      <c r="BA81" s="9"/>
    </row>
    <row r="82" spans="1:53" x14ac:dyDescent="0.25">
      <c r="A82" s="20">
        <v>53015</v>
      </c>
      <c r="B82" s="22"/>
      <c r="C82" s="4" t="s">
        <v>345</v>
      </c>
      <c r="D82" s="30">
        <v>92948</v>
      </c>
      <c r="E82" s="17">
        <v>1420</v>
      </c>
      <c r="F82" s="17">
        <v>358</v>
      </c>
      <c r="G82" s="17">
        <v>594</v>
      </c>
      <c r="H82" s="17">
        <v>0</v>
      </c>
      <c r="I82" s="17">
        <v>0</v>
      </c>
      <c r="J82" s="16">
        <v>468</v>
      </c>
      <c r="K82" s="17">
        <v>91528</v>
      </c>
      <c r="L82" s="17">
        <v>67924</v>
      </c>
      <c r="M82" s="17">
        <v>2589</v>
      </c>
      <c r="N82" s="17">
        <v>1871</v>
      </c>
      <c r="O82" s="17">
        <v>7707</v>
      </c>
      <c r="P82" s="17">
        <v>12167</v>
      </c>
      <c r="Q82" s="17">
        <v>11200</v>
      </c>
      <c r="R82" s="16">
        <v>237</v>
      </c>
      <c r="S82" s="17">
        <v>38624</v>
      </c>
      <c r="T82" s="17">
        <v>26487</v>
      </c>
      <c r="U82" s="17">
        <v>1254</v>
      </c>
      <c r="V82" s="17">
        <v>1157</v>
      </c>
      <c r="W82" s="17">
        <v>4808</v>
      </c>
      <c r="X82" s="17">
        <v>7219</v>
      </c>
      <c r="Y82" s="17">
        <v>4768</v>
      </c>
      <c r="Z82" s="16">
        <v>150</v>
      </c>
      <c r="AA82" s="17">
        <v>35850</v>
      </c>
      <c r="AB82" s="17">
        <v>24998</v>
      </c>
      <c r="AC82" s="17">
        <v>1167</v>
      </c>
      <c r="AD82" s="17">
        <v>949</v>
      </c>
      <c r="AE82" s="17">
        <v>4203</v>
      </c>
      <c r="AF82" s="17">
        <v>6319</v>
      </c>
      <c r="AG82" s="17">
        <v>4407</v>
      </c>
      <c r="AH82" s="16">
        <v>126</v>
      </c>
      <c r="AI82" s="8">
        <v>0.92817937033968512</v>
      </c>
      <c r="AJ82" s="8">
        <v>0.94378374296824863</v>
      </c>
      <c r="AK82" s="8">
        <v>0.93062200956937802</v>
      </c>
      <c r="AL82" s="8">
        <v>0.8202247191011236</v>
      </c>
      <c r="AM82" s="8">
        <v>0.87416805324459235</v>
      </c>
      <c r="AN82" s="8">
        <v>0.87532899293530964</v>
      </c>
      <c r="AO82" s="8">
        <v>0.92428691275167785</v>
      </c>
      <c r="AP82" s="44">
        <v>0.84</v>
      </c>
      <c r="AQ82" s="8">
        <v>2.5530822873082286</v>
      </c>
      <c r="AR82" s="8">
        <v>2.717177374189935</v>
      </c>
      <c r="AS82" s="8">
        <v>2.2185089974293057</v>
      </c>
      <c r="AT82" s="8">
        <v>1.9715489989462591</v>
      </c>
      <c r="AU82" s="8">
        <v>1.8336902212705211</v>
      </c>
      <c r="AV82" s="8">
        <v>1.925462889697737</v>
      </c>
      <c r="AW82" s="8">
        <v>2.5414113909689129</v>
      </c>
      <c r="AX82" s="44">
        <v>1.8809523809523809</v>
      </c>
      <c r="AY82" s="9"/>
      <c r="AZ82" s="9"/>
      <c r="BA82" s="9"/>
    </row>
    <row r="83" spans="1:53" x14ac:dyDescent="0.25">
      <c r="A83" s="20">
        <v>53015</v>
      </c>
      <c r="B83" s="22"/>
      <c r="C83" s="4" t="s">
        <v>14</v>
      </c>
      <c r="D83" s="30">
        <v>38792</v>
      </c>
      <c r="E83" s="17">
        <v>188</v>
      </c>
      <c r="F83" s="17">
        <v>6</v>
      </c>
      <c r="G83" s="17">
        <v>78</v>
      </c>
      <c r="H83" s="17">
        <v>0</v>
      </c>
      <c r="I83" s="17">
        <v>0</v>
      </c>
      <c r="J83" s="16">
        <v>104</v>
      </c>
      <c r="K83" s="17">
        <v>38604</v>
      </c>
      <c r="L83" s="17">
        <v>28843</v>
      </c>
      <c r="M83" s="17">
        <v>502</v>
      </c>
      <c r="N83" s="17">
        <v>203</v>
      </c>
      <c r="O83" s="17">
        <v>730</v>
      </c>
      <c r="P83" s="17">
        <v>1435</v>
      </c>
      <c r="Q83" s="17">
        <v>8184</v>
      </c>
      <c r="R83" s="16">
        <v>142</v>
      </c>
      <c r="S83" s="17">
        <v>15217</v>
      </c>
      <c r="T83" s="17">
        <v>11164</v>
      </c>
      <c r="U83" s="17">
        <v>204</v>
      </c>
      <c r="V83" s="17">
        <v>89</v>
      </c>
      <c r="W83" s="17">
        <v>374</v>
      </c>
      <c r="X83" s="17">
        <v>667</v>
      </c>
      <c r="Y83" s="17">
        <v>3291</v>
      </c>
      <c r="Z83" s="16">
        <v>95</v>
      </c>
      <c r="AA83" s="17">
        <v>14270</v>
      </c>
      <c r="AB83" s="17">
        <v>10487</v>
      </c>
      <c r="AC83" s="17">
        <v>195</v>
      </c>
      <c r="AD83" s="17">
        <v>86</v>
      </c>
      <c r="AE83" s="17">
        <v>352</v>
      </c>
      <c r="AF83" s="17">
        <v>633</v>
      </c>
      <c r="AG83" s="17">
        <v>3079</v>
      </c>
      <c r="AH83" s="16">
        <v>71</v>
      </c>
      <c r="AI83" s="8">
        <v>0.93776697115068675</v>
      </c>
      <c r="AJ83" s="8">
        <v>0.93935865281261199</v>
      </c>
      <c r="AK83" s="8">
        <v>0.95588235294117652</v>
      </c>
      <c r="AL83" s="8">
        <v>0.9662921348314607</v>
      </c>
      <c r="AM83" s="8">
        <v>0.94117647058823528</v>
      </c>
      <c r="AN83" s="8">
        <v>0.94902548725637181</v>
      </c>
      <c r="AO83" s="8">
        <v>0.9355818900030386</v>
      </c>
      <c r="AP83" s="44">
        <v>0.74736842105263157</v>
      </c>
      <c r="AQ83" s="8">
        <v>2.7052557813594955</v>
      </c>
      <c r="AR83" s="8">
        <v>2.7503575855821492</v>
      </c>
      <c r="AS83" s="8">
        <v>2.5743589743589745</v>
      </c>
      <c r="AT83" s="8">
        <v>2.36046511627907</v>
      </c>
      <c r="AU83" s="8">
        <v>2.0738636363636362</v>
      </c>
      <c r="AV83" s="8">
        <v>2.2669826224328595</v>
      </c>
      <c r="AW83" s="8">
        <v>2.6580058460539138</v>
      </c>
      <c r="AX83" s="44">
        <v>2</v>
      </c>
      <c r="AY83" s="9"/>
      <c r="AZ83" s="9"/>
      <c r="BA83" s="9"/>
    </row>
    <row r="84" spans="1:53" x14ac:dyDescent="0.25">
      <c r="A84" s="20">
        <v>53015</v>
      </c>
      <c r="B84" s="22"/>
      <c r="C84" s="4" t="s">
        <v>15</v>
      </c>
      <c r="D84" s="30">
        <v>54156</v>
      </c>
      <c r="E84" s="17">
        <v>1232</v>
      </c>
      <c r="F84" s="17">
        <v>352</v>
      </c>
      <c r="G84" s="17">
        <v>516</v>
      </c>
      <c r="H84" s="17">
        <v>0</v>
      </c>
      <c r="I84" s="17">
        <v>0</v>
      </c>
      <c r="J84" s="16">
        <v>364</v>
      </c>
      <c r="K84" s="17">
        <v>52924</v>
      </c>
      <c r="L84" s="17">
        <v>39081</v>
      </c>
      <c r="M84" s="17">
        <v>2087</v>
      </c>
      <c r="N84" s="17">
        <v>1668</v>
      </c>
      <c r="O84" s="17">
        <v>6977</v>
      </c>
      <c r="P84" s="17">
        <v>10732</v>
      </c>
      <c r="Q84" s="17">
        <v>3016</v>
      </c>
      <c r="R84" s="16">
        <v>95</v>
      </c>
      <c r="S84" s="17">
        <v>23407</v>
      </c>
      <c r="T84" s="17">
        <v>15323</v>
      </c>
      <c r="U84" s="17">
        <v>1050</v>
      </c>
      <c r="V84" s="17">
        <v>1068</v>
      </c>
      <c r="W84" s="17">
        <v>4434</v>
      </c>
      <c r="X84" s="17">
        <v>6552</v>
      </c>
      <c r="Y84" s="17">
        <v>1477</v>
      </c>
      <c r="Z84" s="16">
        <v>55</v>
      </c>
      <c r="AA84" s="17">
        <v>21580</v>
      </c>
      <c r="AB84" s="17">
        <v>14511</v>
      </c>
      <c r="AC84" s="17">
        <v>972</v>
      </c>
      <c r="AD84" s="17">
        <v>863</v>
      </c>
      <c r="AE84" s="17">
        <v>3851</v>
      </c>
      <c r="AF84" s="17">
        <v>5686</v>
      </c>
      <c r="AG84" s="17">
        <v>1328</v>
      </c>
      <c r="AH84" s="16">
        <v>55</v>
      </c>
      <c r="AI84" s="8">
        <v>0.92194642628273593</v>
      </c>
      <c r="AJ84" s="8">
        <v>0.94700776610324344</v>
      </c>
      <c r="AK84" s="8">
        <v>0.92571428571428571</v>
      </c>
      <c r="AL84" s="8">
        <v>0.80805243445692887</v>
      </c>
      <c r="AM84" s="8">
        <v>0.8685160126296797</v>
      </c>
      <c r="AN84" s="8">
        <v>0.86782661782661785</v>
      </c>
      <c r="AO84" s="8">
        <v>0.89911983750846314</v>
      </c>
      <c r="AP84" s="44">
        <v>1</v>
      </c>
      <c r="AQ84" s="8">
        <v>2.4524559777571824</v>
      </c>
      <c r="AR84" s="8">
        <v>2.6931982633863965</v>
      </c>
      <c r="AS84" s="8">
        <v>2.1471193415637861</v>
      </c>
      <c r="AT84" s="8">
        <v>1.9327925840092699</v>
      </c>
      <c r="AU84" s="8">
        <v>1.8117372111139964</v>
      </c>
      <c r="AV84" s="8">
        <v>1.8874428420682379</v>
      </c>
      <c r="AW84" s="8">
        <v>2.2710843373493974</v>
      </c>
      <c r="AX84" s="44">
        <v>1.7272727272727273</v>
      </c>
      <c r="AY84" s="9"/>
      <c r="AZ84" s="9"/>
      <c r="BA84" s="9"/>
    </row>
    <row r="85" spans="1:53" x14ac:dyDescent="0.25">
      <c r="A85" s="20">
        <v>53015</v>
      </c>
      <c r="B85" s="22">
        <v>10565</v>
      </c>
      <c r="C85" s="4" t="s">
        <v>115</v>
      </c>
      <c r="D85" s="32">
        <v>2130</v>
      </c>
      <c r="E85" s="33">
        <v>20</v>
      </c>
      <c r="F85" s="17">
        <v>0</v>
      </c>
      <c r="G85" s="17">
        <v>20</v>
      </c>
      <c r="H85" s="17">
        <v>0</v>
      </c>
      <c r="I85" s="17">
        <v>0</v>
      </c>
      <c r="J85" s="16">
        <v>0</v>
      </c>
      <c r="K85" s="17">
        <v>2110</v>
      </c>
      <c r="L85" s="17">
        <v>1610</v>
      </c>
      <c r="M85" s="17">
        <v>93</v>
      </c>
      <c r="N85" s="17">
        <v>100</v>
      </c>
      <c r="O85" s="17">
        <v>110</v>
      </c>
      <c r="P85" s="17">
        <v>303</v>
      </c>
      <c r="Q85" s="17">
        <v>197</v>
      </c>
      <c r="R85" s="16">
        <v>0</v>
      </c>
      <c r="S85" s="17">
        <v>890</v>
      </c>
      <c r="T85" s="17">
        <v>627</v>
      </c>
      <c r="U85" s="17">
        <v>48</v>
      </c>
      <c r="V85" s="17">
        <v>52</v>
      </c>
      <c r="W85" s="17">
        <v>85</v>
      </c>
      <c r="X85" s="17">
        <v>185</v>
      </c>
      <c r="Y85" s="17">
        <v>78</v>
      </c>
      <c r="Z85" s="16">
        <v>0</v>
      </c>
      <c r="AA85" s="17">
        <v>833</v>
      </c>
      <c r="AB85" s="17">
        <v>586</v>
      </c>
      <c r="AC85" s="17">
        <v>48</v>
      </c>
      <c r="AD85" s="17">
        <v>43</v>
      </c>
      <c r="AE85" s="17">
        <v>79</v>
      </c>
      <c r="AF85" s="17">
        <v>170</v>
      </c>
      <c r="AG85" s="17">
        <v>77</v>
      </c>
      <c r="AH85" s="16">
        <v>0</v>
      </c>
      <c r="AI85" s="8">
        <v>0.93595505617977526</v>
      </c>
      <c r="AJ85" s="8">
        <v>0.93460925039872411</v>
      </c>
      <c r="AK85" s="8">
        <v>1</v>
      </c>
      <c r="AL85" s="8">
        <v>0.82692307692307687</v>
      </c>
      <c r="AM85" s="8">
        <v>0.92941176470588238</v>
      </c>
      <c r="AN85" s="8">
        <v>0.91891891891891897</v>
      </c>
      <c r="AO85" s="8">
        <v>0.98717948717948723</v>
      </c>
      <c r="AP85" s="46">
        <v>0</v>
      </c>
      <c r="AQ85" s="8">
        <v>2.533013205282113</v>
      </c>
      <c r="AR85" s="8">
        <v>2.7474402730375425</v>
      </c>
      <c r="AS85" s="8">
        <v>1.9375</v>
      </c>
      <c r="AT85" s="8">
        <v>2.3255813953488373</v>
      </c>
      <c r="AU85" s="8">
        <v>1.3924050632911393</v>
      </c>
      <c r="AV85" s="8">
        <v>1.7823529411764707</v>
      </c>
      <c r="AW85" s="8">
        <v>2.5584415584415585</v>
      </c>
      <c r="AX85" s="46">
        <v>0</v>
      </c>
      <c r="AY85" s="9"/>
      <c r="AZ85" s="9"/>
      <c r="BA85" s="9"/>
    </row>
    <row r="86" spans="1:53" x14ac:dyDescent="0.25">
      <c r="A86" s="20">
        <v>53015</v>
      </c>
      <c r="B86" s="22">
        <v>34645</v>
      </c>
      <c r="C86" s="4" t="s">
        <v>116</v>
      </c>
      <c r="D86" s="32">
        <v>1783</v>
      </c>
      <c r="E86" s="33">
        <v>0</v>
      </c>
      <c r="F86" s="17">
        <v>0</v>
      </c>
      <c r="G86" s="17">
        <v>0</v>
      </c>
      <c r="H86" s="17">
        <v>0</v>
      </c>
      <c r="I86" s="17">
        <v>0</v>
      </c>
      <c r="J86" s="16">
        <v>0</v>
      </c>
      <c r="K86" s="17">
        <v>1783</v>
      </c>
      <c r="L86" s="17">
        <v>1013</v>
      </c>
      <c r="M86" s="17">
        <v>82</v>
      </c>
      <c r="N86" s="17">
        <v>139</v>
      </c>
      <c r="O86" s="17">
        <v>56</v>
      </c>
      <c r="P86" s="17">
        <v>277</v>
      </c>
      <c r="Q86" s="17">
        <v>493</v>
      </c>
      <c r="R86" s="16">
        <v>0</v>
      </c>
      <c r="S86" s="17">
        <v>800</v>
      </c>
      <c r="T86" s="17">
        <v>399</v>
      </c>
      <c r="U86" s="17">
        <v>45</v>
      </c>
      <c r="V86" s="17">
        <v>98</v>
      </c>
      <c r="W86" s="17">
        <v>48</v>
      </c>
      <c r="X86" s="17">
        <v>191</v>
      </c>
      <c r="Y86" s="17">
        <v>210</v>
      </c>
      <c r="Z86" s="16">
        <v>0</v>
      </c>
      <c r="AA86" s="17">
        <v>732</v>
      </c>
      <c r="AB86" s="17">
        <v>370</v>
      </c>
      <c r="AC86" s="17">
        <v>43</v>
      </c>
      <c r="AD86" s="17">
        <v>73</v>
      </c>
      <c r="AE86" s="17">
        <v>41</v>
      </c>
      <c r="AF86" s="17">
        <v>157</v>
      </c>
      <c r="AG86" s="17">
        <v>205</v>
      </c>
      <c r="AH86" s="16">
        <v>0</v>
      </c>
      <c r="AI86" s="8">
        <v>0.91500000000000004</v>
      </c>
      <c r="AJ86" s="8">
        <v>0.92731829573934832</v>
      </c>
      <c r="AK86" s="8">
        <v>0.9555555555555556</v>
      </c>
      <c r="AL86" s="8">
        <v>0.74489795918367352</v>
      </c>
      <c r="AM86" s="8">
        <v>0.85416666666666663</v>
      </c>
      <c r="AN86" s="8">
        <v>0.82198952879581155</v>
      </c>
      <c r="AO86" s="8">
        <v>0.97619047619047616</v>
      </c>
      <c r="AP86" s="46">
        <v>0</v>
      </c>
      <c r="AQ86" s="8">
        <v>2.4357923497267762</v>
      </c>
      <c r="AR86" s="8">
        <v>2.7378378378378376</v>
      </c>
      <c r="AS86" s="8">
        <v>1.9069767441860466</v>
      </c>
      <c r="AT86" s="8">
        <v>1.904109589041096</v>
      </c>
      <c r="AU86" s="8">
        <v>1.3658536585365855</v>
      </c>
      <c r="AV86" s="8">
        <v>1.7643312101910829</v>
      </c>
      <c r="AW86" s="8">
        <v>2.4048780487804877</v>
      </c>
      <c r="AX86" s="46">
        <v>0</v>
      </c>
      <c r="AY86" s="9"/>
      <c r="AZ86" s="9"/>
      <c r="BA86" s="9"/>
    </row>
    <row r="87" spans="1:53" x14ac:dyDescent="0.25">
      <c r="A87" s="20">
        <v>53015</v>
      </c>
      <c r="B87" s="22">
        <v>35065</v>
      </c>
      <c r="C87" s="4" t="s">
        <v>117</v>
      </c>
      <c r="D87" s="32">
        <v>11895</v>
      </c>
      <c r="E87" s="33">
        <v>256</v>
      </c>
      <c r="F87" s="17">
        <v>204</v>
      </c>
      <c r="G87" s="17">
        <v>0</v>
      </c>
      <c r="H87" s="17">
        <v>0</v>
      </c>
      <c r="I87" s="17">
        <v>0</v>
      </c>
      <c r="J87" s="16">
        <v>52</v>
      </c>
      <c r="K87" s="17">
        <v>11639</v>
      </c>
      <c r="L87" s="17">
        <v>8757</v>
      </c>
      <c r="M87" s="17">
        <v>742</v>
      </c>
      <c r="N87" s="17">
        <v>438</v>
      </c>
      <c r="O87" s="17">
        <v>1075</v>
      </c>
      <c r="P87" s="17">
        <v>2255</v>
      </c>
      <c r="Q87" s="17">
        <v>616</v>
      </c>
      <c r="R87" s="16">
        <v>11</v>
      </c>
      <c r="S87" s="17">
        <v>5067</v>
      </c>
      <c r="T87" s="17">
        <v>3321</v>
      </c>
      <c r="U87" s="17">
        <v>372</v>
      </c>
      <c r="V87" s="17">
        <v>378</v>
      </c>
      <c r="W87" s="17">
        <v>661</v>
      </c>
      <c r="X87" s="17">
        <v>1411</v>
      </c>
      <c r="Y87" s="17">
        <v>330</v>
      </c>
      <c r="Z87" s="16">
        <v>5</v>
      </c>
      <c r="AA87" s="17">
        <v>4616</v>
      </c>
      <c r="AB87" s="17">
        <v>3121</v>
      </c>
      <c r="AC87" s="17">
        <v>335</v>
      </c>
      <c r="AD87" s="17">
        <v>285</v>
      </c>
      <c r="AE87" s="17">
        <v>557</v>
      </c>
      <c r="AF87" s="17">
        <v>1177</v>
      </c>
      <c r="AG87" s="17">
        <v>313</v>
      </c>
      <c r="AH87" s="16">
        <v>5</v>
      </c>
      <c r="AI87" s="8">
        <v>0.91099269784882575</v>
      </c>
      <c r="AJ87" s="8">
        <v>0.93977717554953333</v>
      </c>
      <c r="AK87" s="8">
        <v>0.90053763440860213</v>
      </c>
      <c r="AL87" s="8">
        <v>0.75396825396825395</v>
      </c>
      <c r="AM87" s="8">
        <v>0.84266263237518912</v>
      </c>
      <c r="AN87" s="8">
        <v>0.83416017009213328</v>
      </c>
      <c r="AO87" s="8">
        <v>0.94848484848484849</v>
      </c>
      <c r="AP87" s="46">
        <v>1</v>
      </c>
      <c r="AQ87" s="8">
        <v>2.5214471403812824</v>
      </c>
      <c r="AR87" s="8">
        <v>2.805831464274271</v>
      </c>
      <c r="AS87" s="8">
        <v>2.2149253731343284</v>
      </c>
      <c r="AT87" s="8">
        <v>1.5368421052631578</v>
      </c>
      <c r="AU87" s="8">
        <v>1.9299820466786355</v>
      </c>
      <c r="AV87" s="8">
        <v>1.9158878504672898</v>
      </c>
      <c r="AW87" s="8">
        <v>1.9680511182108626</v>
      </c>
      <c r="AX87" s="46">
        <v>2.2000000000000002</v>
      </c>
      <c r="AY87" s="9"/>
      <c r="AZ87" s="9"/>
      <c r="BA87" s="9"/>
    </row>
    <row r="88" spans="1:53" x14ac:dyDescent="0.25">
      <c r="A88" s="20">
        <v>53015</v>
      </c>
      <c r="B88" s="22">
        <v>40245</v>
      </c>
      <c r="C88" s="4" t="s">
        <v>118</v>
      </c>
      <c r="D88" s="32">
        <v>34660</v>
      </c>
      <c r="E88" s="33">
        <v>861</v>
      </c>
      <c r="F88" s="17">
        <v>148</v>
      </c>
      <c r="G88" s="17">
        <v>401</v>
      </c>
      <c r="H88" s="17">
        <v>0</v>
      </c>
      <c r="I88" s="17">
        <v>0</v>
      </c>
      <c r="J88" s="16">
        <v>312</v>
      </c>
      <c r="K88" s="17">
        <v>33799</v>
      </c>
      <c r="L88" s="17">
        <v>25169</v>
      </c>
      <c r="M88" s="17">
        <v>899</v>
      </c>
      <c r="N88" s="17">
        <v>801</v>
      </c>
      <c r="O88" s="17">
        <v>5418</v>
      </c>
      <c r="P88" s="17">
        <v>7118</v>
      </c>
      <c r="Q88" s="17">
        <v>1428</v>
      </c>
      <c r="R88" s="16">
        <v>84</v>
      </c>
      <c r="S88" s="17">
        <v>15225</v>
      </c>
      <c r="T88" s="17">
        <v>10103</v>
      </c>
      <c r="U88" s="17">
        <v>482</v>
      </c>
      <c r="V88" s="17">
        <v>439</v>
      </c>
      <c r="W88" s="17">
        <v>3461</v>
      </c>
      <c r="X88" s="17">
        <v>4382</v>
      </c>
      <c r="Y88" s="17">
        <v>690</v>
      </c>
      <c r="Z88" s="16">
        <v>50</v>
      </c>
      <c r="AA88" s="17">
        <v>14066</v>
      </c>
      <c r="AB88" s="17">
        <v>9603</v>
      </c>
      <c r="AC88" s="17">
        <v>444</v>
      </c>
      <c r="AD88" s="17">
        <v>378</v>
      </c>
      <c r="AE88" s="17">
        <v>2995</v>
      </c>
      <c r="AF88" s="17">
        <v>3817</v>
      </c>
      <c r="AG88" s="17">
        <v>596</v>
      </c>
      <c r="AH88" s="16">
        <v>50</v>
      </c>
      <c r="AI88" s="8">
        <v>0.92387520525451561</v>
      </c>
      <c r="AJ88" s="8">
        <v>0.95050974957933287</v>
      </c>
      <c r="AK88" s="8">
        <v>0.92116182572614103</v>
      </c>
      <c r="AL88" s="8">
        <v>0.86104783599088841</v>
      </c>
      <c r="AM88" s="8">
        <v>0.86535683328517765</v>
      </c>
      <c r="AN88" s="8">
        <v>0.87106344135098124</v>
      </c>
      <c r="AO88" s="8">
        <v>0.86376811594202896</v>
      </c>
      <c r="AP88" s="44">
        <v>1</v>
      </c>
      <c r="AQ88" s="8">
        <v>2.4028863927200339</v>
      </c>
      <c r="AR88" s="8">
        <v>2.6209517859002394</v>
      </c>
      <c r="AS88" s="8">
        <v>2.0247747747747749</v>
      </c>
      <c r="AT88" s="8">
        <v>2.1190476190476191</v>
      </c>
      <c r="AU88" s="8">
        <v>1.8090150250417363</v>
      </c>
      <c r="AV88" s="8">
        <v>1.8648152999738015</v>
      </c>
      <c r="AW88" s="8">
        <v>2.3959731543624163</v>
      </c>
      <c r="AX88" s="44">
        <v>1.68</v>
      </c>
      <c r="AY88" s="9"/>
      <c r="AZ88" s="9"/>
      <c r="BA88" s="9"/>
    </row>
    <row r="89" spans="1:53" x14ac:dyDescent="0.25">
      <c r="A89" s="20">
        <v>53015</v>
      </c>
      <c r="B89" s="22">
        <v>79625</v>
      </c>
      <c r="C89" s="4" t="s">
        <v>287</v>
      </c>
      <c r="D89" s="32">
        <v>3688</v>
      </c>
      <c r="E89" s="33">
        <v>95</v>
      </c>
      <c r="F89" s="17">
        <v>0</v>
      </c>
      <c r="G89" s="17">
        <v>95</v>
      </c>
      <c r="H89" s="17">
        <v>0</v>
      </c>
      <c r="I89" s="17">
        <v>0</v>
      </c>
      <c r="J89" s="16">
        <v>0</v>
      </c>
      <c r="K89" s="17">
        <v>3593</v>
      </c>
      <c r="L89" s="17">
        <v>2532</v>
      </c>
      <c r="M89" s="17">
        <v>271</v>
      </c>
      <c r="N89" s="17">
        <v>190</v>
      </c>
      <c r="O89" s="17">
        <v>318</v>
      </c>
      <c r="P89" s="17">
        <v>779</v>
      </c>
      <c r="Q89" s="17">
        <v>282</v>
      </c>
      <c r="R89" s="16">
        <v>0</v>
      </c>
      <c r="S89" s="17">
        <v>1425</v>
      </c>
      <c r="T89" s="17">
        <v>873</v>
      </c>
      <c r="U89" s="17">
        <v>103</v>
      </c>
      <c r="V89" s="17">
        <v>101</v>
      </c>
      <c r="W89" s="17">
        <v>179</v>
      </c>
      <c r="X89" s="17">
        <v>383</v>
      </c>
      <c r="Y89" s="17">
        <v>169</v>
      </c>
      <c r="Z89" s="16">
        <v>0</v>
      </c>
      <c r="AA89" s="17">
        <v>1333</v>
      </c>
      <c r="AB89" s="17">
        <v>831</v>
      </c>
      <c r="AC89" s="17">
        <v>102</v>
      </c>
      <c r="AD89" s="17">
        <v>84</v>
      </c>
      <c r="AE89" s="17">
        <v>179</v>
      </c>
      <c r="AF89" s="17">
        <v>365</v>
      </c>
      <c r="AG89" s="17">
        <v>137</v>
      </c>
      <c r="AH89" s="16">
        <v>0</v>
      </c>
      <c r="AI89" s="8">
        <v>0.93543859649122807</v>
      </c>
      <c r="AJ89" s="8">
        <v>0.95189003436426112</v>
      </c>
      <c r="AK89" s="8">
        <v>0.99029126213592233</v>
      </c>
      <c r="AL89" s="8">
        <v>0.83168316831683164</v>
      </c>
      <c r="AM89" s="8">
        <v>1</v>
      </c>
      <c r="AN89" s="8">
        <v>0.95300261096605743</v>
      </c>
      <c r="AO89" s="8">
        <v>0.81065088757396453</v>
      </c>
      <c r="AP89" s="46">
        <v>0</v>
      </c>
      <c r="AQ89" s="8">
        <v>2.6954238559639911</v>
      </c>
      <c r="AR89" s="8">
        <v>3.046931407942238</v>
      </c>
      <c r="AS89" s="8">
        <v>2.6568627450980391</v>
      </c>
      <c r="AT89" s="8">
        <v>2.2619047619047619</v>
      </c>
      <c r="AU89" s="8">
        <v>1.776536312849162</v>
      </c>
      <c r="AV89" s="8">
        <v>2.1342465753424658</v>
      </c>
      <c r="AW89" s="8">
        <v>2.0583941605839415</v>
      </c>
      <c r="AX89" s="46">
        <v>0</v>
      </c>
      <c r="AY89" s="9"/>
      <c r="AZ89" s="9"/>
      <c r="BA89" s="9"/>
    </row>
    <row r="90" spans="1:53" x14ac:dyDescent="0.25">
      <c r="A90" s="20"/>
      <c r="B90" s="22"/>
      <c r="C90" s="4"/>
      <c r="D90" s="30"/>
      <c r="E90" s="17"/>
      <c r="F90" s="17"/>
      <c r="G90" s="17"/>
      <c r="H90" s="17"/>
      <c r="I90" s="17"/>
      <c r="J90" s="16"/>
      <c r="K90" s="17"/>
      <c r="L90" s="17"/>
      <c r="M90" s="17"/>
      <c r="N90" s="17"/>
      <c r="O90" s="17"/>
      <c r="P90" s="17"/>
      <c r="Q90" s="17"/>
      <c r="R90" s="16"/>
      <c r="S90" s="17"/>
      <c r="T90" s="17"/>
      <c r="U90" s="17"/>
      <c r="V90" s="17"/>
      <c r="W90" s="17"/>
      <c r="X90" s="17"/>
      <c r="Y90" s="17"/>
      <c r="Z90" s="16"/>
      <c r="AA90" s="17"/>
      <c r="AB90" s="17"/>
      <c r="AC90" s="17"/>
      <c r="AD90" s="17"/>
      <c r="AE90" s="17"/>
      <c r="AF90" s="17"/>
      <c r="AG90" s="17"/>
      <c r="AH90" s="16"/>
      <c r="AI90" s="8"/>
      <c r="AJ90" s="8"/>
      <c r="AK90" s="8"/>
      <c r="AL90" s="8"/>
      <c r="AM90" s="8"/>
      <c r="AN90" s="8"/>
      <c r="AO90" s="8"/>
      <c r="AP90" s="46"/>
      <c r="AQ90" s="8"/>
      <c r="AR90" s="8"/>
      <c r="AS90" s="8"/>
      <c r="AT90" s="8"/>
      <c r="AU90" s="8"/>
      <c r="AV90" s="8"/>
      <c r="AW90" s="8"/>
      <c r="AX90" s="46"/>
      <c r="AY90" s="9"/>
      <c r="AZ90" s="9"/>
      <c r="BA90" s="9"/>
    </row>
    <row r="91" spans="1:53" x14ac:dyDescent="0.25">
      <c r="A91" s="20">
        <v>53017</v>
      </c>
      <c r="B91" s="22"/>
      <c r="C91" s="4" t="s">
        <v>346</v>
      </c>
      <c r="D91" s="30">
        <v>32603</v>
      </c>
      <c r="E91" s="17">
        <v>293</v>
      </c>
      <c r="F91" s="17">
        <v>29</v>
      </c>
      <c r="G91" s="17">
        <v>166</v>
      </c>
      <c r="H91" s="17">
        <v>0</v>
      </c>
      <c r="I91" s="17">
        <v>0</v>
      </c>
      <c r="J91" s="16">
        <v>98</v>
      </c>
      <c r="K91" s="17">
        <v>32310</v>
      </c>
      <c r="L91" s="17">
        <v>21463</v>
      </c>
      <c r="M91" s="17">
        <v>1091</v>
      </c>
      <c r="N91" s="17">
        <v>1321</v>
      </c>
      <c r="O91" s="17">
        <v>1490</v>
      </c>
      <c r="P91" s="17">
        <v>3902</v>
      </c>
      <c r="Q91" s="17">
        <v>6865</v>
      </c>
      <c r="R91" s="16">
        <v>80</v>
      </c>
      <c r="S91" s="17">
        <v>12944</v>
      </c>
      <c r="T91" s="17">
        <v>8364</v>
      </c>
      <c r="U91" s="17">
        <v>522</v>
      </c>
      <c r="V91" s="17">
        <v>627</v>
      </c>
      <c r="W91" s="17">
        <v>667</v>
      </c>
      <c r="X91" s="17">
        <v>1816</v>
      </c>
      <c r="Y91" s="17">
        <v>2621</v>
      </c>
      <c r="Z91" s="16">
        <v>143</v>
      </c>
      <c r="AA91" s="17">
        <v>11726</v>
      </c>
      <c r="AB91" s="17">
        <v>7664</v>
      </c>
      <c r="AC91" s="17">
        <v>469</v>
      </c>
      <c r="AD91" s="17">
        <v>535</v>
      </c>
      <c r="AE91" s="17">
        <v>587</v>
      </c>
      <c r="AF91" s="17">
        <v>1591</v>
      </c>
      <c r="AG91" s="17">
        <v>2433</v>
      </c>
      <c r="AH91" s="16">
        <v>38</v>
      </c>
      <c r="AI91" s="8">
        <v>0.90590234857849194</v>
      </c>
      <c r="AJ91" s="8">
        <v>0.91630798660927781</v>
      </c>
      <c r="AK91" s="8">
        <v>0.8984674329501916</v>
      </c>
      <c r="AL91" s="8">
        <v>0.85326953748006384</v>
      </c>
      <c r="AM91" s="8">
        <v>0.88005997001499248</v>
      </c>
      <c r="AN91" s="8">
        <v>0.87610132158590304</v>
      </c>
      <c r="AO91" s="8">
        <v>0.92827165204120565</v>
      </c>
      <c r="AP91" s="44">
        <v>0.26573426573426573</v>
      </c>
      <c r="AQ91" s="8">
        <v>2.7554153163909261</v>
      </c>
      <c r="AR91" s="8">
        <v>2.8004958246346554</v>
      </c>
      <c r="AS91" s="8">
        <v>2.3262260127931769</v>
      </c>
      <c r="AT91" s="8">
        <v>2.4691588785046727</v>
      </c>
      <c r="AU91" s="8">
        <v>2.5383304940374787</v>
      </c>
      <c r="AV91" s="8">
        <v>2.4525455688246387</v>
      </c>
      <c r="AW91" s="8">
        <v>2.8216193999177968</v>
      </c>
      <c r="AX91" s="44">
        <v>2.1052631578947367</v>
      </c>
      <c r="AY91" s="9"/>
      <c r="AZ91" s="9"/>
      <c r="BA91" s="9"/>
    </row>
    <row r="92" spans="1:53" x14ac:dyDescent="0.25">
      <c r="A92" s="20">
        <v>53017</v>
      </c>
      <c r="B92" s="22"/>
      <c r="C92" s="4" t="s">
        <v>14</v>
      </c>
      <c r="D92" s="30">
        <v>22317</v>
      </c>
      <c r="E92" s="17">
        <v>205</v>
      </c>
      <c r="F92" s="17">
        <v>29</v>
      </c>
      <c r="G92" s="17">
        <v>103</v>
      </c>
      <c r="H92" s="17">
        <v>0</v>
      </c>
      <c r="I92" s="17">
        <v>0</v>
      </c>
      <c r="J92" s="16">
        <v>73</v>
      </c>
      <c r="K92" s="17">
        <v>22112</v>
      </c>
      <c r="L92" s="17">
        <v>15264</v>
      </c>
      <c r="M92" s="17">
        <v>657</v>
      </c>
      <c r="N92" s="17">
        <v>470</v>
      </c>
      <c r="O92" s="17">
        <v>696</v>
      </c>
      <c r="P92" s="17">
        <v>1823</v>
      </c>
      <c r="Q92" s="17">
        <v>4953</v>
      </c>
      <c r="R92" s="16">
        <v>72</v>
      </c>
      <c r="S92" s="17">
        <v>8769</v>
      </c>
      <c r="T92" s="17">
        <v>5944</v>
      </c>
      <c r="U92" s="17">
        <v>287</v>
      </c>
      <c r="V92" s="17">
        <v>260</v>
      </c>
      <c r="W92" s="17">
        <v>269</v>
      </c>
      <c r="X92" s="17">
        <v>816</v>
      </c>
      <c r="Y92" s="17">
        <v>1883</v>
      </c>
      <c r="Z92" s="16">
        <v>126</v>
      </c>
      <c r="AA92" s="17">
        <v>7902</v>
      </c>
      <c r="AB92" s="17">
        <v>5416</v>
      </c>
      <c r="AC92" s="17">
        <v>255</v>
      </c>
      <c r="AD92" s="17">
        <v>190</v>
      </c>
      <c r="AE92" s="17">
        <v>245</v>
      </c>
      <c r="AF92" s="17">
        <v>690</v>
      </c>
      <c r="AG92" s="17">
        <v>1761</v>
      </c>
      <c r="AH92" s="16">
        <v>35</v>
      </c>
      <c r="AI92" s="8">
        <v>0.90112897707834416</v>
      </c>
      <c r="AJ92" s="8">
        <v>0.91117092866756388</v>
      </c>
      <c r="AK92" s="8">
        <v>0.88850174216027877</v>
      </c>
      <c r="AL92" s="8">
        <v>0.73076923076923073</v>
      </c>
      <c r="AM92" s="8">
        <v>0.91078066914498146</v>
      </c>
      <c r="AN92" s="8">
        <v>0.84558823529411764</v>
      </c>
      <c r="AO92" s="8">
        <v>0.93520977164099839</v>
      </c>
      <c r="AP92" s="44">
        <v>0.27777777777777779</v>
      </c>
      <c r="AQ92" s="8">
        <v>2.798278916729942</v>
      </c>
      <c r="AR92" s="8">
        <v>2.8183161004431314</v>
      </c>
      <c r="AS92" s="8">
        <v>2.5764705882352943</v>
      </c>
      <c r="AT92" s="8">
        <v>2.4736842105263159</v>
      </c>
      <c r="AU92" s="8">
        <v>2.8408163265306121</v>
      </c>
      <c r="AV92" s="8">
        <v>2.6420289855072463</v>
      </c>
      <c r="AW92" s="8">
        <v>2.8126064735945486</v>
      </c>
      <c r="AX92" s="44">
        <v>2.0571428571428569</v>
      </c>
      <c r="AY92" s="9"/>
      <c r="AZ92" s="9"/>
      <c r="BA92" s="9"/>
    </row>
    <row r="93" spans="1:53" x14ac:dyDescent="0.25">
      <c r="A93" s="20">
        <v>53017</v>
      </c>
      <c r="B93" s="22"/>
      <c r="C93" s="4" t="s">
        <v>15</v>
      </c>
      <c r="D93" s="30">
        <v>10286</v>
      </c>
      <c r="E93" s="17">
        <v>88</v>
      </c>
      <c r="F93" s="17">
        <v>0</v>
      </c>
      <c r="G93" s="17">
        <v>63</v>
      </c>
      <c r="H93" s="17">
        <v>0</v>
      </c>
      <c r="I93" s="17">
        <v>0</v>
      </c>
      <c r="J93" s="16">
        <v>25</v>
      </c>
      <c r="K93" s="17">
        <v>10198</v>
      </c>
      <c r="L93" s="17">
        <v>6199</v>
      </c>
      <c r="M93" s="17">
        <v>434</v>
      </c>
      <c r="N93" s="17">
        <v>851</v>
      </c>
      <c r="O93" s="17">
        <v>794</v>
      </c>
      <c r="P93" s="17">
        <v>2079</v>
      </c>
      <c r="Q93" s="17">
        <v>1912</v>
      </c>
      <c r="R93" s="16">
        <v>8</v>
      </c>
      <c r="S93" s="17">
        <v>4175</v>
      </c>
      <c r="T93" s="17">
        <v>2420</v>
      </c>
      <c r="U93" s="17">
        <v>235</v>
      </c>
      <c r="V93" s="17">
        <v>367</v>
      </c>
      <c r="W93" s="17">
        <v>398</v>
      </c>
      <c r="X93" s="17">
        <v>1000</v>
      </c>
      <c r="Y93" s="17">
        <v>738</v>
      </c>
      <c r="Z93" s="16">
        <v>17</v>
      </c>
      <c r="AA93" s="17">
        <v>3824</v>
      </c>
      <c r="AB93" s="17">
        <v>2248</v>
      </c>
      <c r="AC93" s="17">
        <v>214</v>
      </c>
      <c r="AD93" s="17">
        <v>345</v>
      </c>
      <c r="AE93" s="17">
        <v>342</v>
      </c>
      <c r="AF93" s="17">
        <v>901</v>
      </c>
      <c r="AG93" s="17">
        <v>672</v>
      </c>
      <c r="AH93" s="16">
        <v>3</v>
      </c>
      <c r="AI93" s="8">
        <v>0.9159281437125748</v>
      </c>
      <c r="AJ93" s="8">
        <v>0.92892561983471078</v>
      </c>
      <c r="AK93" s="8">
        <v>0.91063829787234041</v>
      </c>
      <c r="AL93" s="8">
        <v>0.94005449591280654</v>
      </c>
      <c r="AM93" s="8">
        <v>0.85929648241206025</v>
      </c>
      <c r="AN93" s="8">
        <v>0.90100000000000002</v>
      </c>
      <c r="AO93" s="8">
        <v>0.91056910569105687</v>
      </c>
      <c r="AP93" s="44">
        <v>0.17647058823529413</v>
      </c>
      <c r="AQ93" s="8">
        <v>2.6668410041841004</v>
      </c>
      <c r="AR93" s="8">
        <v>2.757562277580071</v>
      </c>
      <c r="AS93" s="8">
        <v>2.02803738317757</v>
      </c>
      <c r="AT93" s="8">
        <v>2.4666666666666668</v>
      </c>
      <c r="AU93" s="8">
        <v>2.3216374269005846</v>
      </c>
      <c r="AV93" s="8">
        <v>2.3074361820199778</v>
      </c>
      <c r="AW93" s="8">
        <v>2.8452380952380953</v>
      </c>
      <c r="AX93" s="44">
        <v>2.6666666666666665</v>
      </c>
      <c r="AY93" s="9"/>
      <c r="AZ93" s="9"/>
      <c r="BA93" s="9"/>
    </row>
    <row r="94" spans="1:53" x14ac:dyDescent="0.25">
      <c r="A94" s="20">
        <v>53017</v>
      </c>
      <c r="B94" s="22" t="s">
        <v>307</v>
      </c>
      <c r="C94" s="4" t="s">
        <v>119</v>
      </c>
      <c r="D94" s="32">
        <v>2059</v>
      </c>
      <c r="E94" s="33">
        <v>0</v>
      </c>
      <c r="F94" s="17">
        <v>0</v>
      </c>
      <c r="G94" s="17">
        <v>0</v>
      </c>
      <c r="H94" s="17">
        <v>0</v>
      </c>
      <c r="I94" s="17">
        <v>0</v>
      </c>
      <c r="J94" s="16">
        <v>0</v>
      </c>
      <c r="K94" s="17">
        <v>2059</v>
      </c>
      <c r="L94" s="17">
        <v>971</v>
      </c>
      <c r="M94" s="17">
        <v>51</v>
      </c>
      <c r="N94" s="17">
        <v>145</v>
      </c>
      <c r="O94" s="17">
        <v>117</v>
      </c>
      <c r="P94" s="17">
        <v>313</v>
      </c>
      <c r="Q94" s="17">
        <v>767</v>
      </c>
      <c r="R94" s="16">
        <v>8</v>
      </c>
      <c r="S94" s="17">
        <v>762</v>
      </c>
      <c r="T94" s="17">
        <v>362</v>
      </c>
      <c r="U94" s="17">
        <v>12</v>
      </c>
      <c r="V94" s="17">
        <v>47</v>
      </c>
      <c r="W94" s="17">
        <v>68</v>
      </c>
      <c r="X94" s="17">
        <v>127</v>
      </c>
      <c r="Y94" s="17">
        <v>262</v>
      </c>
      <c r="Z94" s="16">
        <v>11</v>
      </c>
      <c r="AA94" s="17">
        <v>624</v>
      </c>
      <c r="AB94" s="17">
        <v>316</v>
      </c>
      <c r="AC94" s="17">
        <v>12</v>
      </c>
      <c r="AD94" s="17">
        <v>47</v>
      </c>
      <c r="AE94" s="17">
        <v>35</v>
      </c>
      <c r="AF94" s="17">
        <v>94</v>
      </c>
      <c r="AG94" s="17">
        <v>211</v>
      </c>
      <c r="AH94" s="16">
        <v>3</v>
      </c>
      <c r="AI94" s="8">
        <v>0.81889763779527558</v>
      </c>
      <c r="AJ94" s="8">
        <v>0.8729281767955801</v>
      </c>
      <c r="AK94" s="8">
        <v>1</v>
      </c>
      <c r="AL94" s="8">
        <v>1</v>
      </c>
      <c r="AM94" s="8">
        <v>0.51470588235294112</v>
      </c>
      <c r="AN94" s="8">
        <v>0.74015748031496065</v>
      </c>
      <c r="AO94" s="8">
        <v>0.80534351145038163</v>
      </c>
      <c r="AP94" s="44">
        <v>0.27272727272727271</v>
      </c>
      <c r="AQ94" s="8">
        <v>3.2996794871794872</v>
      </c>
      <c r="AR94" s="8">
        <v>3.0727848101265822</v>
      </c>
      <c r="AS94" s="8">
        <v>4.25</v>
      </c>
      <c r="AT94" s="8">
        <v>3.0851063829787235</v>
      </c>
      <c r="AU94" s="8">
        <v>3.342857142857143</v>
      </c>
      <c r="AV94" s="8">
        <v>3.3297872340425534</v>
      </c>
      <c r="AW94" s="8">
        <v>3.6350710900473935</v>
      </c>
      <c r="AX94" s="44">
        <v>2.6666666666666665</v>
      </c>
      <c r="AY94" s="9"/>
      <c r="AZ94" s="9"/>
      <c r="BA94" s="9"/>
    </row>
    <row r="95" spans="1:53" x14ac:dyDescent="0.25">
      <c r="A95" s="20">
        <v>53017</v>
      </c>
      <c r="B95" s="22">
        <v>15115</v>
      </c>
      <c r="C95" s="4" t="s">
        <v>288</v>
      </c>
      <c r="D95" s="32">
        <v>125</v>
      </c>
      <c r="E95" s="33">
        <v>6</v>
      </c>
      <c r="F95" s="17">
        <v>0</v>
      </c>
      <c r="G95" s="17">
        <v>0</v>
      </c>
      <c r="H95" s="17">
        <v>0</v>
      </c>
      <c r="I95" s="17">
        <v>0</v>
      </c>
      <c r="J95" s="16">
        <v>6</v>
      </c>
      <c r="K95" s="17">
        <v>119</v>
      </c>
      <c r="L95" s="17">
        <v>119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6">
        <v>0</v>
      </c>
      <c r="S95" s="17">
        <v>59</v>
      </c>
      <c r="T95" s="17">
        <v>59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6">
        <v>0</v>
      </c>
      <c r="AA95" s="17">
        <v>54</v>
      </c>
      <c r="AB95" s="17">
        <v>54</v>
      </c>
      <c r="AC95" s="17">
        <v>0</v>
      </c>
      <c r="AD95" s="17">
        <v>0</v>
      </c>
      <c r="AE95" s="17">
        <v>0</v>
      </c>
      <c r="AF95" s="17">
        <v>0</v>
      </c>
      <c r="AG95" s="17">
        <v>0</v>
      </c>
      <c r="AH95" s="16">
        <v>0</v>
      </c>
      <c r="AI95" s="8">
        <v>0.9152542372881356</v>
      </c>
      <c r="AJ95" s="8">
        <v>0.9152542372881356</v>
      </c>
      <c r="AK95" s="45">
        <v>0</v>
      </c>
      <c r="AL95" s="45">
        <v>0</v>
      </c>
      <c r="AM95" s="45">
        <v>0</v>
      </c>
      <c r="AN95" s="45">
        <v>0</v>
      </c>
      <c r="AO95" s="45">
        <v>0</v>
      </c>
      <c r="AP95" s="46">
        <v>0</v>
      </c>
      <c r="AQ95" s="8">
        <v>2.2037037037037037</v>
      </c>
      <c r="AR95" s="8">
        <v>2.2037037037037037</v>
      </c>
      <c r="AS95" s="45">
        <v>0</v>
      </c>
      <c r="AT95" s="45">
        <v>0</v>
      </c>
      <c r="AU95" s="45">
        <v>0</v>
      </c>
      <c r="AV95" s="45">
        <v>0</v>
      </c>
      <c r="AW95" s="45">
        <v>0</v>
      </c>
      <c r="AX95" s="46">
        <v>0</v>
      </c>
      <c r="AY95" s="9"/>
      <c r="AZ95" s="9"/>
      <c r="BA95" s="9"/>
    </row>
    <row r="96" spans="1:53" x14ac:dyDescent="0.25">
      <c r="A96" s="20">
        <v>53017</v>
      </c>
      <c r="B96" s="22">
        <v>20155</v>
      </c>
      <c r="C96" s="4" t="s">
        <v>120</v>
      </c>
      <c r="D96" s="32">
        <v>5757</v>
      </c>
      <c r="E96" s="33">
        <v>67</v>
      </c>
      <c r="F96" s="17">
        <v>0</v>
      </c>
      <c r="G96" s="17">
        <v>48</v>
      </c>
      <c r="H96" s="17">
        <v>0</v>
      </c>
      <c r="I96" s="17">
        <v>0</v>
      </c>
      <c r="J96" s="16">
        <v>19</v>
      </c>
      <c r="K96" s="17">
        <v>5690</v>
      </c>
      <c r="L96" s="17">
        <v>3506</v>
      </c>
      <c r="M96" s="17">
        <v>370</v>
      </c>
      <c r="N96" s="17">
        <v>688</v>
      </c>
      <c r="O96" s="17">
        <v>616</v>
      </c>
      <c r="P96" s="17">
        <v>1674</v>
      </c>
      <c r="Q96" s="17">
        <v>510</v>
      </c>
      <c r="R96" s="16">
        <v>0</v>
      </c>
      <c r="S96" s="17">
        <v>2429</v>
      </c>
      <c r="T96" s="17">
        <v>1382</v>
      </c>
      <c r="U96" s="17">
        <v>216</v>
      </c>
      <c r="V96" s="17">
        <v>314</v>
      </c>
      <c r="W96" s="17">
        <v>290</v>
      </c>
      <c r="X96" s="17">
        <v>820</v>
      </c>
      <c r="Y96" s="17">
        <v>227</v>
      </c>
      <c r="Z96" s="16">
        <v>0</v>
      </c>
      <c r="AA96" s="17">
        <v>2295</v>
      </c>
      <c r="AB96" s="17">
        <v>1305</v>
      </c>
      <c r="AC96" s="17">
        <v>198</v>
      </c>
      <c r="AD96" s="17">
        <v>293</v>
      </c>
      <c r="AE96" s="17">
        <v>274</v>
      </c>
      <c r="AF96" s="17">
        <v>765</v>
      </c>
      <c r="AG96" s="17">
        <v>225</v>
      </c>
      <c r="AH96" s="16">
        <v>0</v>
      </c>
      <c r="AI96" s="8">
        <v>0.94483326471799089</v>
      </c>
      <c r="AJ96" s="8">
        <v>0.94428364688856725</v>
      </c>
      <c r="AK96" s="45">
        <v>0.91666666666666663</v>
      </c>
      <c r="AL96" s="45">
        <v>0.93312101910828027</v>
      </c>
      <c r="AM96" s="45">
        <v>0.94482758620689655</v>
      </c>
      <c r="AN96" s="45">
        <v>0.93292682926829273</v>
      </c>
      <c r="AO96" s="45">
        <v>0.99118942731277537</v>
      </c>
      <c r="AP96" s="46">
        <v>0</v>
      </c>
      <c r="AQ96" s="8">
        <v>2.4793028322440089</v>
      </c>
      <c r="AR96" s="8">
        <v>2.6865900383141761</v>
      </c>
      <c r="AS96" s="45">
        <v>1.8686868686868687</v>
      </c>
      <c r="AT96" s="45">
        <v>2.3481228668941978</v>
      </c>
      <c r="AU96" s="45">
        <v>2.2481751824817517</v>
      </c>
      <c r="AV96" s="45">
        <v>2.1882352941176473</v>
      </c>
      <c r="AW96" s="45">
        <v>2.2666666666666666</v>
      </c>
      <c r="AX96" s="46">
        <v>0</v>
      </c>
      <c r="AY96" s="9"/>
      <c r="AZ96" s="9"/>
      <c r="BA96" s="9"/>
    </row>
    <row r="97" spans="1:53" x14ac:dyDescent="0.25">
      <c r="A97" s="20">
        <v>53017</v>
      </c>
      <c r="B97" s="22">
        <v>42800</v>
      </c>
      <c r="C97" s="4" t="s">
        <v>22</v>
      </c>
      <c r="D97" s="32">
        <v>319</v>
      </c>
      <c r="E97" s="33">
        <v>0</v>
      </c>
      <c r="F97" s="17">
        <v>0</v>
      </c>
      <c r="G97" s="17">
        <v>0</v>
      </c>
      <c r="H97" s="17">
        <v>0</v>
      </c>
      <c r="I97" s="17">
        <v>0</v>
      </c>
      <c r="J97" s="16">
        <v>0</v>
      </c>
      <c r="K97" s="17">
        <v>319</v>
      </c>
      <c r="L97" s="17">
        <v>238</v>
      </c>
      <c r="M97" s="17">
        <v>0</v>
      </c>
      <c r="N97" s="17">
        <v>0</v>
      </c>
      <c r="O97" s="17">
        <v>34</v>
      </c>
      <c r="P97" s="17">
        <v>34</v>
      </c>
      <c r="Q97" s="17">
        <v>47</v>
      </c>
      <c r="R97" s="16">
        <v>0</v>
      </c>
      <c r="S97" s="17">
        <v>168</v>
      </c>
      <c r="T97" s="17">
        <v>120</v>
      </c>
      <c r="U97" s="17">
        <v>0</v>
      </c>
      <c r="V97" s="17">
        <v>0</v>
      </c>
      <c r="W97" s="17">
        <v>18</v>
      </c>
      <c r="X97" s="17">
        <v>18</v>
      </c>
      <c r="Y97" s="17">
        <v>27</v>
      </c>
      <c r="Z97" s="16">
        <v>3</v>
      </c>
      <c r="AA97" s="17">
        <v>148</v>
      </c>
      <c r="AB97" s="17">
        <v>109</v>
      </c>
      <c r="AC97" s="17">
        <v>0</v>
      </c>
      <c r="AD97" s="17">
        <v>0</v>
      </c>
      <c r="AE97" s="17">
        <v>17</v>
      </c>
      <c r="AF97" s="17">
        <v>17</v>
      </c>
      <c r="AG97" s="17">
        <v>22</v>
      </c>
      <c r="AH97" s="16">
        <v>0</v>
      </c>
      <c r="AI97" s="8">
        <v>0.88095238095238093</v>
      </c>
      <c r="AJ97" s="8">
        <v>0.90833333333333333</v>
      </c>
      <c r="AK97" s="45">
        <v>0</v>
      </c>
      <c r="AL97" s="45">
        <v>0</v>
      </c>
      <c r="AM97" s="8">
        <v>0.94444444444444442</v>
      </c>
      <c r="AN97" s="8">
        <v>0.94444444444444442</v>
      </c>
      <c r="AO97" s="8">
        <v>0.81481481481481477</v>
      </c>
      <c r="AP97" s="46">
        <v>0</v>
      </c>
      <c r="AQ97" s="8">
        <v>2.1554054054054053</v>
      </c>
      <c r="AR97" s="8">
        <v>2.1834862385321099</v>
      </c>
      <c r="AS97" s="45">
        <v>0</v>
      </c>
      <c r="AT97" s="45">
        <v>0</v>
      </c>
      <c r="AU97" s="8">
        <v>2</v>
      </c>
      <c r="AV97" s="8">
        <v>2</v>
      </c>
      <c r="AW97" s="8">
        <v>2.1363636363636362</v>
      </c>
      <c r="AX97" s="46">
        <v>0</v>
      </c>
      <c r="AY97" s="9"/>
      <c r="AZ97" s="9"/>
      <c r="BA97" s="9"/>
    </row>
    <row r="98" spans="1:53" x14ac:dyDescent="0.25">
      <c r="A98" s="20">
        <v>53017</v>
      </c>
      <c r="B98" s="22">
        <v>59180</v>
      </c>
      <c r="C98" s="4" t="s">
        <v>121</v>
      </c>
      <c r="D98" s="32">
        <v>863</v>
      </c>
      <c r="E98" s="33">
        <v>0</v>
      </c>
      <c r="F98" s="17">
        <v>0</v>
      </c>
      <c r="G98" s="17">
        <v>0</v>
      </c>
      <c r="H98" s="17">
        <v>0</v>
      </c>
      <c r="I98" s="17">
        <v>0</v>
      </c>
      <c r="J98" s="16">
        <v>0</v>
      </c>
      <c r="K98" s="17">
        <v>863</v>
      </c>
      <c r="L98" s="17">
        <v>428</v>
      </c>
      <c r="M98" s="17">
        <v>13</v>
      </c>
      <c r="N98" s="17">
        <v>0</v>
      </c>
      <c r="O98" s="17">
        <v>0</v>
      </c>
      <c r="P98" s="17">
        <v>13</v>
      </c>
      <c r="Q98" s="17">
        <v>422</v>
      </c>
      <c r="R98" s="16">
        <v>0</v>
      </c>
      <c r="S98" s="17">
        <v>276</v>
      </c>
      <c r="T98" s="17">
        <v>126</v>
      </c>
      <c r="U98" s="17">
        <v>4</v>
      </c>
      <c r="V98" s="17">
        <v>0</v>
      </c>
      <c r="W98" s="17">
        <v>0</v>
      </c>
      <c r="X98" s="17">
        <v>4</v>
      </c>
      <c r="Y98" s="17">
        <v>146</v>
      </c>
      <c r="Z98" s="16">
        <v>0</v>
      </c>
      <c r="AA98" s="17">
        <v>270</v>
      </c>
      <c r="AB98" s="17">
        <v>123</v>
      </c>
      <c r="AC98" s="17">
        <v>4</v>
      </c>
      <c r="AD98" s="17">
        <v>0</v>
      </c>
      <c r="AE98" s="17">
        <v>0</v>
      </c>
      <c r="AF98" s="17">
        <v>4</v>
      </c>
      <c r="AG98" s="17">
        <v>143</v>
      </c>
      <c r="AH98" s="16">
        <v>0</v>
      </c>
      <c r="AI98" s="8">
        <v>0.97826086956521741</v>
      </c>
      <c r="AJ98" s="8">
        <v>0.97619047619047616</v>
      </c>
      <c r="AK98" s="45">
        <v>1</v>
      </c>
      <c r="AL98" s="45">
        <v>0</v>
      </c>
      <c r="AM98" s="45">
        <v>0</v>
      </c>
      <c r="AN98" s="8">
        <v>1</v>
      </c>
      <c r="AO98" s="8">
        <v>0.97945205479452058</v>
      </c>
      <c r="AP98" s="46">
        <v>0</v>
      </c>
      <c r="AQ98" s="8">
        <v>3.1962962962962962</v>
      </c>
      <c r="AR98" s="8">
        <v>3.4796747967479673</v>
      </c>
      <c r="AS98" s="45">
        <v>3.25</v>
      </c>
      <c r="AT98" s="45">
        <v>0</v>
      </c>
      <c r="AU98" s="45">
        <v>0</v>
      </c>
      <c r="AV98" s="8">
        <v>3.25</v>
      </c>
      <c r="AW98" s="8">
        <v>2.9510489510489513</v>
      </c>
      <c r="AX98" s="46">
        <v>0</v>
      </c>
      <c r="AY98" s="9"/>
      <c r="AZ98" s="9"/>
      <c r="BA98" s="9"/>
    </row>
    <row r="99" spans="1:53" x14ac:dyDescent="0.25">
      <c r="A99" s="20">
        <v>53017</v>
      </c>
      <c r="B99" s="22">
        <v>76510</v>
      </c>
      <c r="C99" s="4" t="s">
        <v>23</v>
      </c>
      <c r="D99" s="32">
        <v>1163</v>
      </c>
      <c r="E99" s="33">
        <v>15</v>
      </c>
      <c r="F99" s="17">
        <v>0</v>
      </c>
      <c r="G99" s="17">
        <v>15</v>
      </c>
      <c r="H99" s="17">
        <v>0</v>
      </c>
      <c r="I99" s="17">
        <v>0</v>
      </c>
      <c r="J99" s="16">
        <v>0</v>
      </c>
      <c r="K99" s="17">
        <v>1148</v>
      </c>
      <c r="L99" s="17">
        <v>937</v>
      </c>
      <c r="M99" s="17">
        <v>0</v>
      </c>
      <c r="N99" s="17">
        <v>18</v>
      </c>
      <c r="O99" s="17">
        <v>27</v>
      </c>
      <c r="P99" s="17">
        <v>45</v>
      </c>
      <c r="Q99" s="17">
        <v>166</v>
      </c>
      <c r="R99" s="16">
        <v>0</v>
      </c>
      <c r="S99" s="17">
        <v>481</v>
      </c>
      <c r="T99" s="17">
        <v>371</v>
      </c>
      <c r="U99" s="17">
        <v>3</v>
      </c>
      <c r="V99" s="17">
        <v>6</v>
      </c>
      <c r="W99" s="17">
        <v>22</v>
      </c>
      <c r="X99" s="17">
        <v>31</v>
      </c>
      <c r="Y99" s="17">
        <v>76</v>
      </c>
      <c r="Z99" s="16">
        <v>3</v>
      </c>
      <c r="AA99" s="17">
        <v>433</v>
      </c>
      <c r="AB99" s="17">
        <v>341</v>
      </c>
      <c r="AC99" s="17">
        <v>0</v>
      </c>
      <c r="AD99" s="17">
        <v>5</v>
      </c>
      <c r="AE99" s="17">
        <v>16</v>
      </c>
      <c r="AF99" s="17">
        <v>21</v>
      </c>
      <c r="AG99" s="17">
        <v>71</v>
      </c>
      <c r="AH99" s="16">
        <v>0</v>
      </c>
      <c r="AI99" s="8">
        <v>0.9002079002079002</v>
      </c>
      <c r="AJ99" s="8">
        <v>0.91913746630727766</v>
      </c>
      <c r="AK99" s="8">
        <v>0</v>
      </c>
      <c r="AL99" s="45">
        <v>0.83333333333333337</v>
      </c>
      <c r="AM99" s="45">
        <v>0.72727272727272729</v>
      </c>
      <c r="AN99" s="8">
        <v>0.67741935483870963</v>
      </c>
      <c r="AO99" s="8">
        <v>0.93421052631578949</v>
      </c>
      <c r="AP99" s="46">
        <v>0</v>
      </c>
      <c r="AQ99" s="8">
        <v>2.6512702078521939</v>
      </c>
      <c r="AR99" s="8">
        <v>2.7478005865102637</v>
      </c>
      <c r="AS99" s="45">
        <v>0</v>
      </c>
      <c r="AT99" s="45">
        <v>3.6</v>
      </c>
      <c r="AU99" s="45">
        <v>1.6875</v>
      </c>
      <c r="AV99" s="8">
        <v>2.1428571428571428</v>
      </c>
      <c r="AW99" s="8">
        <v>2.3380281690140845</v>
      </c>
      <c r="AX99" s="46">
        <v>0</v>
      </c>
      <c r="AY99" s="9"/>
      <c r="AZ99" s="9"/>
      <c r="BA99" s="9"/>
    </row>
    <row r="100" spans="1:53" x14ac:dyDescent="0.25">
      <c r="A100" s="20"/>
      <c r="B100" s="22"/>
      <c r="C100" s="4"/>
      <c r="D100" s="30"/>
      <c r="E100" s="17"/>
      <c r="F100" s="17"/>
      <c r="G100" s="17"/>
      <c r="H100" s="17"/>
      <c r="I100" s="17"/>
      <c r="J100" s="16"/>
      <c r="K100" s="17"/>
      <c r="L100" s="17"/>
      <c r="M100" s="17"/>
      <c r="N100" s="17"/>
      <c r="O100" s="17"/>
      <c r="P100" s="17"/>
      <c r="Q100" s="17"/>
      <c r="R100" s="16"/>
      <c r="S100" s="17"/>
      <c r="T100" s="17"/>
      <c r="U100" s="17"/>
      <c r="V100" s="17"/>
      <c r="W100" s="17"/>
      <c r="X100" s="17"/>
      <c r="Y100" s="17"/>
      <c r="Z100" s="16"/>
      <c r="AA100" s="17"/>
      <c r="AB100" s="17"/>
      <c r="AC100" s="17"/>
      <c r="AD100" s="17"/>
      <c r="AE100" s="17"/>
      <c r="AF100" s="17"/>
      <c r="AG100" s="17"/>
      <c r="AH100" s="16"/>
      <c r="AI100" s="8"/>
      <c r="AJ100" s="8"/>
      <c r="AK100" s="8"/>
      <c r="AL100" s="8"/>
      <c r="AM100" s="8"/>
      <c r="AN100" s="8"/>
      <c r="AO100" s="8"/>
      <c r="AP100" s="44"/>
      <c r="AQ100" s="8"/>
      <c r="AR100" s="8"/>
      <c r="AS100" s="45"/>
      <c r="AT100" s="8"/>
      <c r="AU100" s="8"/>
      <c r="AV100" s="8"/>
      <c r="AW100" s="8"/>
      <c r="AX100" s="46"/>
      <c r="AY100" s="9"/>
      <c r="AZ100" s="9"/>
      <c r="BA100" s="9"/>
    </row>
    <row r="101" spans="1:53" x14ac:dyDescent="0.25">
      <c r="A101" s="20">
        <v>53019</v>
      </c>
      <c r="B101" s="22"/>
      <c r="C101" s="4" t="s">
        <v>347</v>
      </c>
      <c r="D101" s="30">
        <v>7260</v>
      </c>
      <c r="E101" s="17">
        <v>220</v>
      </c>
      <c r="F101" s="17">
        <v>24</v>
      </c>
      <c r="G101" s="17">
        <v>0</v>
      </c>
      <c r="H101" s="17">
        <v>0</v>
      </c>
      <c r="I101" s="17">
        <v>0</v>
      </c>
      <c r="J101" s="16">
        <v>196</v>
      </c>
      <c r="K101" s="17">
        <v>7040</v>
      </c>
      <c r="L101" s="17">
        <v>5016</v>
      </c>
      <c r="M101" s="17">
        <v>92</v>
      </c>
      <c r="N101" s="17">
        <v>32</v>
      </c>
      <c r="O101" s="17">
        <v>128</v>
      </c>
      <c r="P101" s="17">
        <v>252</v>
      </c>
      <c r="Q101" s="17">
        <v>1754</v>
      </c>
      <c r="R101" s="16">
        <v>18</v>
      </c>
      <c r="S101" s="17">
        <v>3775</v>
      </c>
      <c r="T101" s="17">
        <v>2620</v>
      </c>
      <c r="U101" s="17">
        <v>53</v>
      </c>
      <c r="V101" s="17">
        <v>16</v>
      </c>
      <c r="W101" s="17">
        <v>93</v>
      </c>
      <c r="X101" s="17">
        <v>162</v>
      </c>
      <c r="Y101" s="17">
        <v>928</v>
      </c>
      <c r="Z101" s="16">
        <v>65</v>
      </c>
      <c r="AA101" s="17">
        <v>2823</v>
      </c>
      <c r="AB101" s="17">
        <v>1962</v>
      </c>
      <c r="AC101" s="17">
        <v>41</v>
      </c>
      <c r="AD101" s="17">
        <v>11</v>
      </c>
      <c r="AE101" s="17">
        <v>75</v>
      </c>
      <c r="AF101" s="17">
        <v>127</v>
      </c>
      <c r="AG101" s="17">
        <v>724</v>
      </c>
      <c r="AH101" s="16">
        <v>10</v>
      </c>
      <c r="AI101" s="8">
        <v>0.74781456953642389</v>
      </c>
      <c r="AJ101" s="8">
        <v>0.74885496183206102</v>
      </c>
      <c r="AK101" s="8">
        <v>0.77358490566037741</v>
      </c>
      <c r="AL101" s="8">
        <v>0.6875</v>
      </c>
      <c r="AM101" s="8">
        <v>0.80645161290322576</v>
      </c>
      <c r="AN101" s="8">
        <v>0.78395061728395066</v>
      </c>
      <c r="AO101" s="8">
        <v>0.78017241379310343</v>
      </c>
      <c r="AP101" s="44">
        <v>0.15384615384615385</v>
      </c>
      <c r="AQ101" s="8">
        <v>2.4938009210060219</v>
      </c>
      <c r="AR101" s="8">
        <v>2.5565749235474007</v>
      </c>
      <c r="AS101" s="8">
        <v>2.2439024390243905</v>
      </c>
      <c r="AT101" s="8">
        <v>2.9090909090909092</v>
      </c>
      <c r="AU101" s="8">
        <v>1.7066666666666668</v>
      </c>
      <c r="AV101" s="8">
        <v>1.984251968503937</v>
      </c>
      <c r="AW101" s="8">
        <v>2.4226519337016574</v>
      </c>
      <c r="AX101" s="44">
        <v>1.8</v>
      </c>
      <c r="AY101" s="9"/>
      <c r="AZ101" s="9"/>
      <c r="BA101" s="9"/>
    </row>
    <row r="102" spans="1:53" x14ac:dyDescent="0.25">
      <c r="A102" s="20">
        <v>53019</v>
      </c>
      <c r="B102" s="22"/>
      <c r="C102" s="4" t="s">
        <v>14</v>
      </c>
      <c r="D102" s="30">
        <v>6306</v>
      </c>
      <c r="E102" s="17">
        <v>189</v>
      </c>
      <c r="F102" s="17">
        <v>0</v>
      </c>
      <c r="G102" s="17">
        <v>0</v>
      </c>
      <c r="H102" s="17">
        <v>0</v>
      </c>
      <c r="I102" s="17">
        <v>0</v>
      </c>
      <c r="J102" s="16">
        <v>189</v>
      </c>
      <c r="K102" s="17">
        <v>6117</v>
      </c>
      <c r="L102" s="17">
        <v>4443</v>
      </c>
      <c r="M102" s="17">
        <v>60</v>
      </c>
      <c r="N102" s="17">
        <v>0</v>
      </c>
      <c r="O102" s="17">
        <v>57</v>
      </c>
      <c r="P102" s="17">
        <v>117</v>
      </c>
      <c r="Q102" s="17">
        <v>1539</v>
      </c>
      <c r="R102" s="16">
        <v>18</v>
      </c>
      <c r="S102" s="17">
        <v>3275</v>
      </c>
      <c r="T102" s="17">
        <v>2346</v>
      </c>
      <c r="U102" s="17">
        <v>35</v>
      </c>
      <c r="V102" s="17">
        <v>0</v>
      </c>
      <c r="W102" s="17">
        <v>24</v>
      </c>
      <c r="X102" s="17">
        <v>59</v>
      </c>
      <c r="Y102" s="17">
        <v>807</v>
      </c>
      <c r="Z102" s="16">
        <v>63</v>
      </c>
      <c r="AA102" s="17">
        <v>2412</v>
      </c>
      <c r="AB102" s="17">
        <v>1729</v>
      </c>
      <c r="AC102" s="17">
        <v>28</v>
      </c>
      <c r="AD102" s="17">
        <v>0</v>
      </c>
      <c r="AE102" s="17">
        <v>22</v>
      </c>
      <c r="AF102" s="17">
        <v>50</v>
      </c>
      <c r="AG102" s="17">
        <v>623</v>
      </c>
      <c r="AH102" s="16">
        <v>10</v>
      </c>
      <c r="AI102" s="8">
        <v>0.73648854961832066</v>
      </c>
      <c r="AJ102" s="8">
        <v>0.736999147485081</v>
      </c>
      <c r="AK102" s="8">
        <v>0.8</v>
      </c>
      <c r="AL102" s="45">
        <v>0</v>
      </c>
      <c r="AM102" s="8">
        <v>0.91666666666666663</v>
      </c>
      <c r="AN102" s="8">
        <v>0.84745762711864403</v>
      </c>
      <c r="AO102" s="8">
        <v>0.77199504337050806</v>
      </c>
      <c r="AP102" s="44">
        <v>0.15873015873015872</v>
      </c>
      <c r="AQ102" s="8">
        <v>2.5360696517412937</v>
      </c>
      <c r="AR102" s="8">
        <v>2.5696934644303067</v>
      </c>
      <c r="AS102" s="8">
        <v>2.1428571428571428</v>
      </c>
      <c r="AT102" s="45">
        <v>0</v>
      </c>
      <c r="AU102" s="8">
        <v>2.5909090909090908</v>
      </c>
      <c r="AV102" s="8">
        <v>2.34</v>
      </c>
      <c r="AW102" s="8">
        <v>2.4703049759229536</v>
      </c>
      <c r="AX102" s="44">
        <v>1.8</v>
      </c>
      <c r="AY102" s="9"/>
      <c r="AZ102" s="9"/>
      <c r="BA102" s="9"/>
    </row>
    <row r="103" spans="1:53" x14ac:dyDescent="0.25">
      <c r="A103" s="20">
        <v>53019</v>
      </c>
      <c r="B103" s="22"/>
      <c r="C103" s="4" t="s">
        <v>15</v>
      </c>
      <c r="D103" s="30">
        <v>954</v>
      </c>
      <c r="E103" s="17">
        <v>31</v>
      </c>
      <c r="F103" s="17">
        <v>24</v>
      </c>
      <c r="G103" s="17">
        <v>0</v>
      </c>
      <c r="H103" s="17">
        <v>0</v>
      </c>
      <c r="I103" s="17">
        <v>0</v>
      </c>
      <c r="J103" s="16">
        <v>7</v>
      </c>
      <c r="K103" s="17">
        <v>923</v>
      </c>
      <c r="L103" s="17">
        <v>573</v>
      </c>
      <c r="M103" s="17">
        <v>32</v>
      </c>
      <c r="N103" s="17">
        <v>32</v>
      </c>
      <c r="O103" s="17">
        <v>71</v>
      </c>
      <c r="P103" s="17">
        <v>135</v>
      </c>
      <c r="Q103" s="17">
        <v>215</v>
      </c>
      <c r="R103" s="16">
        <v>0</v>
      </c>
      <c r="S103" s="17">
        <v>500</v>
      </c>
      <c r="T103" s="17">
        <v>274</v>
      </c>
      <c r="U103" s="17">
        <v>18</v>
      </c>
      <c r="V103" s="17">
        <v>16</v>
      </c>
      <c r="W103" s="17">
        <v>69</v>
      </c>
      <c r="X103" s="17">
        <v>103</v>
      </c>
      <c r="Y103" s="17">
        <v>121</v>
      </c>
      <c r="Z103" s="16">
        <v>2</v>
      </c>
      <c r="AA103" s="17">
        <v>411</v>
      </c>
      <c r="AB103" s="17">
        <v>233</v>
      </c>
      <c r="AC103" s="17">
        <v>13</v>
      </c>
      <c r="AD103" s="17">
        <v>11</v>
      </c>
      <c r="AE103" s="17">
        <v>53</v>
      </c>
      <c r="AF103" s="17">
        <v>77</v>
      </c>
      <c r="AG103" s="17">
        <v>101</v>
      </c>
      <c r="AH103" s="16">
        <v>0</v>
      </c>
      <c r="AI103" s="8">
        <v>0.82199999999999995</v>
      </c>
      <c r="AJ103" s="8">
        <v>0.85036496350364965</v>
      </c>
      <c r="AK103" s="8">
        <v>0.72222222222222221</v>
      </c>
      <c r="AL103" s="45">
        <v>0.6875</v>
      </c>
      <c r="AM103" s="8">
        <v>0.76811594202898548</v>
      </c>
      <c r="AN103" s="8">
        <v>0.74757281553398058</v>
      </c>
      <c r="AO103" s="8">
        <v>0.83471074380165289</v>
      </c>
      <c r="AP103" s="44">
        <v>0</v>
      </c>
      <c r="AQ103" s="8">
        <v>2.2457420924574207</v>
      </c>
      <c r="AR103" s="8">
        <v>2.459227467811159</v>
      </c>
      <c r="AS103" s="8">
        <v>2.4615384615384617</v>
      </c>
      <c r="AT103" s="45">
        <v>2.9090909090909092</v>
      </c>
      <c r="AU103" s="8">
        <v>1.3396226415094339</v>
      </c>
      <c r="AV103" s="8">
        <v>1.7532467532467533</v>
      </c>
      <c r="AW103" s="8">
        <v>2.1287128712871288</v>
      </c>
      <c r="AX103" s="46">
        <v>0</v>
      </c>
      <c r="AY103" s="9"/>
      <c r="AZ103" s="9"/>
      <c r="BA103" s="9"/>
    </row>
    <row r="104" spans="1:53" ht="13.8" thickBot="1" x14ac:dyDescent="0.3">
      <c r="A104" s="20">
        <v>53019</v>
      </c>
      <c r="B104" s="22">
        <v>57850</v>
      </c>
      <c r="C104" s="4" t="s">
        <v>122</v>
      </c>
      <c r="D104" s="36">
        <v>954</v>
      </c>
      <c r="E104" s="37">
        <v>31</v>
      </c>
      <c r="F104" s="19">
        <v>24</v>
      </c>
      <c r="G104" s="19">
        <v>0</v>
      </c>
      <c r="H104" s="19">
        <v>0</v>
      </c>
      <c r="I104" s="19">
        <v>0</v>
      </c>
      <c r="J104" s="18">
        <v>7</v>
      </c>
      <c r="K104" s="19">
        <v>923</v>
      </c>
      <c r="L104" s="19">
        <v>573</v>
      </c>
      <c r="M104" s="19">
        <v>32</v>
      </c>
      <c r="N104" s="19">
        <v>32</v>
      </c>
      <c r="O104" s="19">
        <v>71</v>
      </c>
      <c r="P104" s="19">
        <v>135</v>
      </c>
      <c r="Q104" s="19">
        <v>215</v>
      </c>
      <c r="R104" s="18">
        <v>0</v>
      </c>
      <c r="S104" s="19">
        <v>500</v>
      </c>
      <c r="T104" s="19">
        <v>274</v>
      </c>
      <c r="U104" s="19">
        <v>18</v>
      </c>
      <c r="V104" s="19">
        <v>16</v>
      </c>
      <c r="W104" s="19">
        <v>69</v>
      </c>
      <c r="X104" s="19">
        <v>103</v>
      </c>
      <c r="Y104" s="19">
        <v>121</v>
      </c>
      <c r="Z104" s="18">
        <v>2</v>
      </c>
      <c r="AA104" s="19">
        <v>411</v>
      </c>
      <c r="AB104" s="19">
        <v>233</v>
      </c>
      <c r="AC104" s="19">
        <v>13</v>
      </c>
      <c r="AD104" s="19">
        <v>11</v>
      </c>
      <c r="AE104" s="19">
        <v>53</v>
      </c>
      <c r="AF104" s="19">
        <v>77</v>
      </c>
      <c r="AG104" s="19">
        <v>101</v>
      </c>
      <c r="AH104" s="18">
        <v>0</v>
      </c>
      <c r="AI104" s="48">
        <v>0.82199999999999995</v>
      </c>
      <c r="AJ104" s="48">
        <v>0.85036496350364965</v>
      </c>
      <c r="AK104" s="48">
        <v>0.72222222222222221</v>
      </c>
      <c r="AL104" s="48">
        <v>0.6875</v>
      </c>
      <c r="AM104" s="48">
        <v>0.76811594202898548</v>
      </c>
      <c r="AN104" s="48">
        <v>0.74757281553398058</v>
      </c>
      <c r="AO104" s="48">
        <v>0.83471074380165289</v>
      </c>
      <c r="AP104" s="49">
        <v>0</v>
      </c>
      <c r="AQ104" s="48">
        <v>2.2457420924574207</v>
      </c>
      <c r="AR104" s="48">
        <v>2.459227467811159</v>
      </c>
      <c r="AS104" s="48">
        <v>2.4615384615384617</v>
      </c>
      <c r="AT104" s="48">
        <v>2.9090909090909092</v>
      </c>
      <c r="AU104" s="48">
        <v>1.3396226415094339</v>
      </c>
      <c r="AV104" s="48">
        <v>1.7532467532467533</v>
      </c>
      <c r="AW104" s="48">
        <v>2.1287128712871288</v>
      </c>
      <c r="AX104" s="50">
        <v>0</v>
      </c>
      <c r="AY104" s="9"/>
      <c r="AZ104" s="9"/>
      <c r="BA104" s="9"/>
    </row>
    <row r="105" spans="1:53" ht="13.8" thickTop="1" x14ac:dyDescent="0.25">
      <c r="A105" s="20"/>
      <c r="B105" s="22"/>
      <c r="C105" s="4"/>
      <c r="D105" s="30"/>
      <c r="E105" s="17"/>
      <c r="F105" s="17"/>
      <c r="G105" s="17"/>
      <c r="H105" s="17"/>
      <c r="I105" s="17"/>
      <c r="J105" s="16"/>
      <c r="K105" s="17"/>
      <c r="L105" s="17"/>
      <c r="M105" s="17"/>
      <c r="N105" s="17"/>
      <c r="O105" s="17"/>
      <c r="P105" s="17"/>
      <c r="Q105" s="17"/>
      <c r="R105" s="16"/>
      <c r="S105" s="17"/>
      <c r="T105" s="17"/>
      <c r="U105" s="17"/>
      <c r="V105" s="17"/>
      <c r="W105" s="17"/>
      <c r="X105" s="17"/>
      <c r="Y105" s="17"/>
      <c r="Z105" s="16"/>
      <c r="AA105" s="17"/>
      <c r="AB105" s="17"/>
      <c r="AC105" s="17"/>
      <c r="AD105" s="17"/>
      <c r="AE105" s="17"/>
      <c r="AF105" s="17"/>
      <c r="AG105" s="17"/>
      <c r="AH105" s="16"/>
      <c r="AI105" s="8"/>
      <c r="AJ105" s="8"/>
      <c r="AK105" s="8"/>
      <c r="AL105" s="8"/>
      <c r="AM105" s="8"/>
      <c r="AN105" s="8"/>
      <c r="AO105" s="8"/>
      <c r="AP105" s="44"/>
      <c r="AQ105" s="8"/>
      <c r="AR105" s="8"/>
      <c r="AS105" s="8"/>
      <c r="AT105" s="8"/>
      <c r="AU105" s="8"/>
      <c r="AV105" s="8"/>
      <c r="AW105" s="8"/>
      <c r="AX105" s="46"/>
      <c r="AY105" s="9"/>
      <c r="AZ105" s="9"/>
      <c r="BA105" s="9"/>
    </row>
    <row r="106" spans="1:53" x14ac:dyDescent="0.25">
      <c r="A106" s="20">
        <v>53021</v>
      </c>
      <c r="B106" s="22"/>
      <c r="C106" s="4" t="s">
        <v>348</v>
      </c>
      <c r="D106" s="30">
        <v>49347</v>
      </c>
      <c r="E106" s="17">
        <v>914</v>
      </c>
      <c r="F106" s="17">
        <v>678</v>
      </c>
      <c r="G106" s="17">
        <v>116</v>
      </c>
      <c r="H106" s="17">
        <v>0</v>
      </c>
      <c r="I106" s="17">
        <v>0</v>
      </c>
      <c r="J106" s="16">
        <v>120</v>
      </c>
      <c r="K106" s="17">
        <v>48433</v>
      </c>
      <c r="L106" s="17">
        <v>30422</v>
      </c>
      <c r="M106" s="17">
        <v>1921</v>
      </c>
      <c r="N106" s="17">
        <v>3115</v>
      </c>
      <c r="O106" s="17">
        <v>4271</v>
      </c>
      <c r="P106" s="17">
        <v>9307</v>
      </c>
      <c r="Q106" s="17">
        <v>8636</v>
      </c>
      <c r="R106" s="16">
        <v>68</v>
      </c>
      <c r="S106" s="17">
        <v>16084</v>
      </c>
      <c r="T106" s="17">
        <v>9563</v>
      </c>
      <c r="U106" s="17">
        <v>593</v>
      </c>
      <c r="V106" s="17">
        <v>924</v>
      </c>
      <c r="W106" s="17">
        <v>1997</v>
      </c>
      <c r="X106" s="17">
        <v>3514</v>
      </c>
      <c r="Y106" s="17">
        <v>2961</v>
      </c>
      <c r="Z106" s="16">
        <v>46</v>
      </c>
      <c r="AA106" s="17">
        <v>14840</v>
      </c>
      <c r="AB106" s="17">
        <v>9130</v>
      </c>
      <c r="AC106" s="17">
        <v>541</v>
      </c>
      <c r="AD106" s="17">
        <v>832</v>
      </c>
      <c r="AE106" s="17">
        <v>1651</v>
      </c>
      <c r="AF106" s="17">
        <v>3024</v>
      </c>
      <c r="AG106" s="17">
        <v>2645</v>
      </c>
      <c r="AH106" s="16">
        <v>41</v>
      </c>
      <c r="AI106" s="8">
        <v>0.92265605570753539</v>
      </c>
      <c r="AJ106" s="8">
        <v>0.9547213217609537</v>
      </c>
      <c r="AK106" s="8">
        <v>0.91231028667790892</v>
      </c>
      <c r="AL106" s="8">
        <v>0.90043290043290047</v>
      </c>
      <c r="AM106" s="8">
        <v>0.82674011016524784</v>
      </c>
      <c r="AN106" s="8">
        <v>0.8605577689243028</v>
      </c>
      <c r="AO106" s="8">
        <v>0.89327929753461666</v>
      </c>
      <c r="AP106" s="44">
        <v>0.89130434782608692</v>
      </c>
      <c r="AQ106" s="8">
        <v>3.263679245283019</v>
      </c>
      <c r="AR106" s="8">
        <v>3.332092004381161</v>
      </c>
      <c r="AS106" s="8">
        <v>3.5508317929759703</v>
      </c>
      <c r="AT106" s="8">
        <v>3.7439903846153846</v>
      </c>
      <c r="AU106" s="8">
        <v>2.5869170199878861</v>
      </c>
      <c r="AV106" s="8">
        <v>3.07771164021164</v>
      </c>
      <c r="AW106" s="8">
        <v>3.2650283553875235</v>
      </c>
      <c r="AX106" s="44">
        <v>1.6585365853658536</v>
      </c>
      <c r="AY106" s="9"/>
      <c r="AZ106" s="9"/>
      <c r="BA106" s="9"/>
    </row>
    <row r="107" spans="1:53" x14ac:dyDescent="0.25">
      <c r="A107" s="20">
        <v>53021</v>
      </c>
      <c r="B107" s="22"/>
      <c r="C107" s="4" t="s">
        <v>14</v>
      </c>
      <c r="D107" s="30">
        <v>13686</v>
      </c>
      <c r="E107" s="17">
        <v>37</v>
      </c>
      <c r="F107" s="17">
        <v>20</v>
      </c>
      <c r="G107" s="17">
        <v>0</v>
      </c>
      <c r="H107" s="17">
        <v>0</v>
      </c>
      <c r="I107" s="17">
        <v>0</v>
      </c>
      <c r="J107" s="16">
        <v>17</v>
      </c>
      <c r="K107" s="17">
        <v>13649</v>
      </c>
      <c r="L107" s="17">
        <v>9520</v>
      </c>
      <c r="M107" s="17">
        <v>139</v>
      </c>
      <c r="N107" s="17">
        <v>96</v>
      </c>
      <c r="O107" s="17">
        <v>22</v>
      </c>
      <c r="P107" s="17">
        <v>257</v>
      </c>
      <c r="Q107" s="17">
        <v>3852</v>
      </c>
      <c r="R107" s="16">
        <v>20</v>
      </c>
      <c r="S107" s="17">
        <v>4628</v>
      </c>
      <c r="T107" s="17">
        <v>3188</v>
      </c>
      <c r="U107" s="17">
        <v>66</v>
      </c>
      <c r="V107" s="17">
        <v>38</v>
      </c>
      <c r="W107" s="17">
        <v>28</v>
      </c>
      <c r="X107" s="17">
        <v>132</v>
      </c>
      <c r="Y107" s="17">
        <v>1300</v>
      </c>
      <c r="Z107" s="16">
        <v>8</v>
      </c>
      <c r="AA107" s="17">
        <v>4261</v>
      </c>
      <c r="AB107" s="17">
        <v>3011</v>
      </c>
      <c r="AC107" s="17">
        <v>57</v>
      </c>
      <c r="AD107" s="17">
        <v>28</v>
      </c>
      <c r="AE107" s="17">
        <v>13</v>
      </c>
      <c r="AF107" s="17">
        <v>98</v>
      </c>
      <c r="AG107" s="17">
        <v>1144</v>
      </c>
      <c r="AH107" s="16">
        <v>8</v>
      </c>
      <c r="AI107" s="8">
        <v>0.92070008643042356</v>
      </c>
      <c r="AJ107" s="8">
        <v>0.94447929736511915</v>
      </c>
      <c r="AK107" s="8">
        <v>0.86363636363636365</v>
      </c>
      <c r="AL107" s="8">
        <v>0.73684210526315785</v>
      </c>
      <c r="AM107" s="8">
        <v>0.4642857142857143</v>
      </c>
      <c r="AN107" s="8">
        <v>0.74242424242424243</v>
      </c>
      <c r="AO107" s="8">
        <v>0.88</v>
      </c>
      <c r="AP107" s="44">
        <v>1</v>
      </c>
      <c r="AQ107" s="8">
        <v>3.2032386763670502</v>
      </c>
      <c r="AR107" s="8">
        <v>3.1617402856193957</v>
      </c>
      <c r="AS107" s="8">
        <v>2.4385964912280702</v>
      </c>
      <c r="AT107" s="8">
        <v>3.4285714285714284</v>
      </c>
      <c r="AU107" s="8">
        <v>1.6923076923076923</v>
      </c>
      <c r="AV107" s="8">
        <v>2.6224489795918369</v>
      </c>
      <c r="AW107" s="8">
        <v>3.3671328671328671</v>
      </c>
      <c r="AX107" s="44">
        <v>2.5</v>
      </c>
      <c r="AY107" s="9"/>
      <c r="AZ107" s="9"/>
      <c r="BA107" s="9"/>
    </row>
    <row r="108" spans="1:53" x14ac:dyDescent="0.25">
      <c r="A108" s="20">
        <v>53021</v>
      </c>
      <c r="B108" s="22"/>
      <c r="C108" s="4" t="s">
        <v>15</v>
      </c>
      <c r="D108" s="30">
        <v>35661</v>
      </c>
      <c r="E108" s="17">
        <v>877</v>
      </c>
      <c r="F108" s="17">
        <v>658</v>
      </c>
      <c r="G108" s="17">
        <v>116</v>
      </c>
      <c r="H108" s="17">
        <v>0</v>
      </c>
      <c r="I108" s="17">
        <v>0</v>
      </c>
      <c r="J108" s="16">
        <v>103</v>
      </c>
      <c r="K108" s="17">
        <v>34784</v>
      </c>
      <c r="L108" s="17">
        <v>20902</v>
      </c>
      <c r="M108" s="17">
        <v>1782</v>
      </c>
      <c r="N108" s="17">
        <v>3019</v>
      </c>
      <c r="O108" s="17">
        <v>4249</v>
      </c>
      <c r="P108" s="17">
        <v>9050</v>
      </c>
      <c r="Q108" s="17">
        <v>4784</v>
      </c>
      <c r="R108" s="16">
        <v>48</v>
      </c>
      <c r="S108" s="17">
        <v>11456</v>
      </c>
      <c r="T108" s="17">
        <v>6375</v>
      </c>
      <c r="U108" s="17">
        <v>527</v>
      </c>
      <c r="V108" s="17">
        <v>886</v>
      </c>
      <c r="W108" s="17">
        <v>1969</v>
      </c>
      <c r="X108" s="17">
        <v>3382</v>
      </c>
      <c r="Y108" s="17">
        <v>1661</v>
      </c>
      <c r="Z108" s="16">
        <v>38</v>
      </c>
      <c r="AA108" s="17">
        <v>10579</v>
      </c>
      <c r="AB108" s="17">
        <v>6119</v>
      </c>
      <c r="AC108" s="17">
        <v>484</v>
      </c>
      <c r="AD108" s="17">
        <v>804</v>
      </c>
      <c r="AE108" s="17">
        <v>1638</v>
      </c>
      <c r="AF108" s="17">
        <v>2926</v>
      </c>
      <c r="AG108" s="17">
        <v>1501</v>
      </c>
      <c r="AH108" s="16">
        <v>33</v>
      </c>
      <c r="AI108" s="8">
        <v>0.92344622905027929</v>
      </c>
      <c r="AJ108" s="8">
        <v>0.959843137254902</v>
      </c>
      <c r="AK108" s="8">
        <v>0.91840607210626191</v>
      </c>
      <c r="AL108" s="8">
        <v>0.90744920993227995</v>
      </c>
      <c r="AM108" s="8">
        <v>0.83189436262061955</v>
      </c>
      <c r="AN108" s="8">
        <v>0.8651685393258427</v>
      </c>
      <c r="AO108" s="8">
        <v>0.90367248645394338</v>
      </c>
      <c r="AP108" s="44">
        <v>0.86842105263157898</v>
      </c>
      <c r="AQ108" s="8">
        <v>3.2880234426694392</v>
      </c>
      <c r="AR108" s="8">
        <v>3.4159176336002615</v>
      </c>
      <c r="AS108" s="8">
        <v>3.6818181818181817</v>
      </c>
      <c r="AT108" s="8">
        <v>3.7549751243781095</v>
      </c>
      <c r="AU108" s="8">
        <v>2.5940170940170941</v>
      </c>
      <c r="AV108" s="8">
        <v>3.0929596719070402</v>
      </c>
      <c r="AW108" s="8">
        <v>3.1872085276482345</v>
      </c>
      <c r="AX108" s="44">
        <v>1.4545454545454546</v>
      </c>
      <c r="AY108" s="9"/>
      <c r="AZ108" s="9"/>
      <c r="BA108" s="9"/>
    </row>
    <row r="109" spans="1:53" x14ac:dyDescent="0.25">
      <c r="A109" s="20">
        <v>53021</v>
      </c>
      <c r="B109" s="22">
        <v>14485</v>
      </c>
      <c r="C109" s="4" t="s">
        <v>123</v>
      </c>
      <c r="D109" s="32">
        <v>2956</v>
      </c>
      <c r="E109" s="33">
        <v>525</v>
      </c>
      <c r="F109" s="17">
        <v>518</v>
      </c>
      <c r="G109" s="17">
        <v>0</v>
      </c>
      <c r="H109" s="17">
        <v>0</v>
      </c>
      <c r="I109" s="17">
        <v>0</v>
      </c>
      <c r="J109" s="16">
        <v>7</v>
      </c>
      <c r="K109" s="17">
        <v>2431</v>
      </c>
      <c r="L109" s="17">
        <v>1274</v>
      </c>
      <c r="M109" s="17">
        <v>79</v>
      </c>
      <c r="N109" s="17">
        <v>97</v>
      </c>
      <c r="O109" s="17">
        <v>177</v>
      </c>
      <c r="P109" s="17">
        <v>353</v>
      </c>
      <c r="Q109" s="17">
        <v>795</v>
      </c>
      <c r="R109" s="16">
        <v>9</v>
      </c>
      <c r="S109" s="17">
        <v>891</v>
      </c>
      <c r="T109" s="17">
        <v>456</v>
      </c>
      <c r="U109" s="17">
        <v>32</v>
      </c>
      <c r="V109" s="17">
        <v>33</v>
      </c>
      <c r="W109" s="17">
        <v>160</v>
      </c>
      <c r="X109" s="17">
        <v>225</v>
      </c>
      <c r="Y109" s="17">
        <v>205</v>
      </c>
      <c r="Z109" s="16">
        <v>5</v>
      </c>
      <c r="AA109" s="17">
        <v>766</v>
      </c>
      <c r="AB109" s="17">
        <v>429</v>
      </c>
      <c r="AC109" s="17">
        <v>31</v>
      </c>
      <c r="AD109" s="17">
        <v>25</v>
      </c>
      <c r="AE109" s="17">
        <v>85</v>
      </c>
      <c r="AF109" s="17">
        <v>141</v>
      </c>
      <c r="AG109" s="17">
        <v>191</v>
      </c>
      <c r="AH109" s="16">
        <v>5</v>
      </c>
      <c r="AI109" s="8">
        <v>0.85970819304152635</v>
      </c>
      <c r="AJ109" s="8">
        <v>0.94078947368421051</v>
      </c>
      <c r="AK109" s="8">
        <v>0.96875</v>
      </c>
      <c r="AL109" s="8">
        <v>0.75757575757575757</v>
      </c>
      <c r="AM109" s="8">
        <v>0.53125</v>
      </c>
      <c r="AN109" s="8">
        <v>0.62666666666666671</v>
      </c>
      <c r="AO109" s="8">
        <v>0.93170731707317078</v>
      </c>
      <c r="AP109" s="44">
        <v>1</v>
      </c>
      <c r="AQ109" s="8">
        <v>3.1736292428198434</v>
      </c>
      <c r="AR109" s="8">
        <v>2.9696969696969697</v>
      </c>
      <c r="AS109" s="8">
        <v>2.5483870967741935</v>
      </c>
      <c r="AT109" s="8">
        <v>3.88</v>
      </c>
      <c r="AU109" s="8">
        <v>2.0823529411764707</v>
      </c>
      <c r="AV109" s="8">
        <v>2.5035460992907801</v>
      </c>
      <c r="AW109" s="8">
        <v>4.162303664921466</v>
      </c>
      <c r="AX109" s="44">
        <v>1.8</v>
      </c>
      <c r="AY109" s="9"/>
      <c r="AZ109" s="9"/>
      <c r="BA109" s="9"/>
    </row>
    <row r="110" spans="1:53" x14ac:dyDescent="0.25">
      <c r="A110" s="20">
        <v>53021</v>
      </c>
      <c r="B110" s="22">
        <v>34575</v>
      </c>
      <c r="C110" s="4" t="s">
        <v>124</v>
      </c>
      <c r="D110" s="32">
        <v>214</v>
      </c>
      <c r="E110" s="33">
        <v>0</v>
      </c>
      <c r="F110" s="17">
        <v>0</v>
      </c>
      <c r="G110" s="17">
        <v>0</v>
      </c>
      <c r="H110" s="17">
        <v>0</v>
      </c>
      <c r="I110" s="17">
        <v>0</v>
      </c>
      <c r="J110" s="16">
        <v>0</v>
      </c>
      <c r="K110" s="17">
        <v>214</v>
      </c>
      <c r="L110" s="17">
        <v>90</v>
      </c>
      <c r="M110" s="17">
        <v>4</v>
      </c>
      <c r="N110" s="17">
        <v>0</v>
      </c>
      <c r="O110" s="17">
        <v>0</v>
      </c>
      <c r="P110" s="17">
        <v>4</v>
      </c>
      <c r="Q110" s="17">
        <v>120</v>
      </c>
      <c r="R110" s="16">
        <v>0</v>
      </c>
      <c r="S110" s="17">
        <v>113</v>
      </c>
      <c r="T110" s="17">
        <v>40</v>
      </c>
      <c r="U110" s="17">
        <v>7</v>
      </c>
      <c r="V110" s="17">
        <v>0</v>
      </c>
      <c r="W110" s="17">
        <v>0</v>
      </c>
      <c r="X110" s="17">
        <v>7</v>
      </c>
      <c r="Y110" s="17">
        <v>66</v>
      </c>
      <c r="Z110" s="16">
        <v>0</v>
      </c>
      <c r="AA110" s="17">
        <v>89</v>
      </c>
      <c r="AB110" s="17">
        <v>36</v>
      </c>
      <c r="AC110" s="17">
        <v>3</v>
      </c>
      <c r="AD110" s="17">
        <v>0</v>
      </c>
      <c r="AE110" s="17">
        <v>0</v>
      </c>
      <c r="AF110" s="17">
        <v>3</v>
      </c>
      <c r="AG110" s="17">
        <v>50</v>
      </c>
      <c r="AH110" s="16">
        <v>0</v>
      </c>
      <c r="AI110" s="8">
        <v>0.78761061946902655</v>
      </c>
      <c r="AJ110" s="8">
        <v>0.9</v>
      </c>
      <c r="AK110" s="8">
        <v>0.42857142857142855</v>
      </c>
      <c r="AL110" s="45">
        <v>0</v>
      </c>
      <c r="AM110" s="45">
        <v>0</v>
      </c>
      <c r="AN110" s="8">
        <v>0.42857142857142855</v>
      </c>
      <c r="AO110" s="8">
        <v>0.75757575757575757</v>
      </c>
      <c r="AP110" s="46">
        <v>0</v>
      </c>
      <c r="AQ110" s="8">
        <v>2.404494382022472</v>
      </c>
      <c r="AR110" s="8">
        <v>2.5</v>
      </c>
      <c r="AS110" s="8">
        <v>1.3333333333333333</v>
      </c>
      <c r="AT110" s="45">
        <v>0</v>
      </c>
      <c r="AU110" s="45">
        <v>0</v>
      </c>
      <c r="AV110" s="8">
        <v>1.3333333333333333</v>
      </c>
      <c r="AW110" s="8">
        <v>2.4</v>
      </c>
      <c r="AX110" s="46">
        <v>0</v>
      </c>
      <c r="AY110" s="9"/>
      <c r="AZ110" s="9"/>
      <c r="BA110" s="9"/>
    </row>
    <row r="111" spans="1:53" x14ac:dyDescent="0.25">
      <c r="A111" s="20">
        <v>53021</v>
      </c>
      <c r="B111" s="22">
        <v>45180</v>
      </c>
      <c r="C111" s="4" t="s">
        <v>125</v>
      </c>
      <c r="D111" s="32">
        <v>425</v>
      </c>
      <c r="E111" s="33">
        <v>0</v>
      </c>
      <c r="F111" s="17">
        <v>0</v>
      </c>
      <c r="G111" s="17">
        <v>0</v>
      </c>
      <c r="H111" s="17">
        <v>0</v>
      </c>
      <c r="I111" s="17">
        <v>0</v>
      </c>
      <c r="J111" s="16">
        <v>0</v>
      </c>
      <c r="K111" s="17">
        <v>425</v>
      </c>
      <c r="L111" s="17">
        <v>214</v>
      </c>
      <c r="M111" s="17">
        <v>0</v>
      </c>
      <c r="N111" s="17">
        <v>16</v>
      </c>
      <c r="O111" s="17">
        <v>23</v>
      </c>
      <c r="P111" s="17">
        <v>39</v>
      </c>
      <c r="Q111" s="17">
        <v>172</v>
      </c>
      <c r="R111" s="16">
        <v>0</v>
      </c>
      <c r="S111" s="17">
        <v>111</v>
      </c>
      <c r="T111" s="17">
        <v>60</v>
      </c>
      <c r="U111" s="17">
        <v>0</v>
      </c>
      <c r="V111" s="17">
        <v>2</v>
      </c>
      <c r="W111" s="17">
        <v>3</v>
      </c>
      <c r="X111" s="17">
        <v>5</v>
      </c>
      <c r="Y111" s="17">
        <v>46</v>
      </c>
      <c r="Z111" s="16">
        <v>0</v>
      </c>
      <c r="AA111" s="17">
        <v>105</v>
      </c>
      <c r="AB111" s="17">
        <v>57</v>
      </c>
      <c r="AC111" s="17">
        <v>0</v>
      </c>
      <c r="AD111" s="17">
        <v>2</v>
      </c>
      <c r="AE111" s="17">
        <v>3</v>
      </c>
      <c r="AF111" s="17">
        <v>5</v>
      </c>
      <c r="AG111" s="17">
        <v>43</v>
      </c>
      <c r="AH111" s="16">
        <v>0</v>
      </c>
      <c r="AI111" s="8">
        <v>0.94594594594594594</v>
      </c>
      <c r="AJ111" s="8">
        <v>0.95</v>
      </c>
      <c r="AK111" s="45">
        <v>0</v>
      </c>
      <c r="AL111" s="45">
        <v>1</v>
      </c>
      <c r="AM111" s="45">
        <v>1</v>
      </c>
      <c r="AN111" s="8">
        <v>1</v>
      </c>
      <c r="AO111" s="8">
        <v>0.93478260869565222</v>
      </c>
      <c r="AP111" s="46">
        <v>0</v>
      </c>
      <c r="AQ111" s="8">
        <v>4.0476190476190474</v>
      </c>
      <c r="AR111" s="8">
        <v>3.7543859649122808</v>
      </c>
      <c r="AS111" s="45">
        <v>0</v>
      </c>
      <c r="AT111" s="45">
        <v>8</v>
      </c>
      <c r="AU111" s="45">
        <v>7.666666666666667</v>
      </c>
      <c r="AV111" s="8">
        <v>7.8</v>
      </c>
      <c r="AW111" s="8">
        <v>4</v>
      </c>
      <c r="AX111" s="46">
        <v>0</v>
      </c>
      <c r="AY111" s="9"/>
      <c r="AZ111" s="9"/>
      <c r="BA111" s="9"/>
    </row>
    <row r="112" spans="1:53" x14ac:dyDescent="0.25">
      <c r="A112" s="20">
        <v>53021</v>
      </c>
      <c r="B112" s="22">
        <v>53545</v>
      </c>
      <c r="C112" s="4" t="s">
        <v>126</v>
      </c>
      <c r="D112" s="32">
        <v>32066</v>
      </c>
      <c r="E112" s="33">
        <v>352</v>
      </c>
      <c r="F112" s="17">
        <v>140</v>
      </c>
      <c r="G112" s="17">
        <v>116</v>
      </c>
      <c r="H112" s="17">
        <v>0</v>
      </c>
      <c r="I112" s="17">
        <v>0</v>
      </c>
      <c r="J112" s="16">
        <v>96</v>
      </c>
      <c r="K112" s="17">
        <v>31714</v>
      </c>
      <c r="L112" s="17">
        <v>19324</v>
      </c>
      <c r="M112" s="17">
        <v>1699</v>
      </c>
      <c r="N112" s="17">
        <v>2906</v>
      </c>
      <c r="O112" s="17">
        <v>4049</v>
      </c>
      <c r="P112" s="17">
        <v>8654</v>
      </c>
      <c r="Q112" s="17">
        <v>3697</v>
      </c>
      <c r="R112" s="16">
        <v>39</v>
      </c>
      <c r="S112" s="17">
        <v>10341</v>
      </c>
      <c r="T112" s="17">
        <v>5819</v>
      </c>
      <c r="U112" s="17">
        <v>488</v>
      </c>
      <c r="V112" s="17">
        <v>851</v>
      </c>
      <c r="W112" s="17">
        <v>1806</v>
      </c>
      <c r="X112" s="17">
        <v>3145</v>
      </c>
      <c r="Y112" s="17">
        <v>1344</v>
      </c>
      <c r="Z112" s="16">
        <v>33</v>
      </c>
      <c r="AA112" s="17">
        <v>9619</v>
      </c>
      <c r="AB112" s="17">
        <v>5597</v>
      </c>
      <c r="AC112" s="17">
        <v>450</v>
      </c>
      <c r="AD112" s="17">
        <v>777</v>
      </c>
      <c r="AE112" s="17">
        <v>1550</v>
      </c>
      <c r="AF112" s="17">
        <v>2777</v>
      </c>
      <c r="AG112" s="17">
        <v>1217</v>
      </c>
      <c r="AH112" s="16">
        <v>28</v>
      </c>
      <c r="AI112" s="8">
        <v>0.93018083357508941</v>
      </c>
      <c r="AJ112" s="8">
        <v>0.96184911496820757</v>
      </c>
      <c r="AK112" s="45">
        <v>0.92213114754098358</v>
      </c>
      <c r="AL112" s="8">
        <v>0.91304347826086951</v>
      </c>
      <c r="AM112" s="8">
        <v>0.85825027685492805</v>
      </c>
      <c r="AN112" s="8">
        <v>0.88298887122416536</v>
      </c>
      <c r="AO112" s="8">
        <v>0.90550595238095233</v>
      </c>
      <c r="AP112" s="46">
        <v>0.84848484848484851</v>
      </c>
      <c r="AQ112" s="8">
        <v>3.2970163218629795</v>
      </c>
      <c r="AR112" s="8">
        <v>3.4525638735036628</v>
      </c>
      <c r="AS112" s="45">
        <v>3.7755555555555556</v>
      </c>
      <c r="AT112" s="8">
        <v>3.74002574002574</v>
      </c>
      <c r="AU112" s="8">
        <v>2.6122580645161291</v>
      </c>
      <c r="AV112" s="8">
        <v>3.1163125675189054</v>
      </c>
      <c r="AW112" s="8">
        <v>3.0377978635990139</v>
      </c>
      <c r="AX112" s="46">
        <v>1.3928571428571428</v>
      </c>
      <c r="AY112" s="9"/>
      <c r="AZ112" s="9"/>
      <c r="BA112" s="9"/>
    </row>
    <row r="113" spans="1:53" x14ac:dyDescent="0.25">
      <c r="A113" s="20"/>
      <c r="B113" s="22"/>
      <c r="C113" s="4"/>
      <c r="D113" s="30"/>
      <c r="E113" s="17"/>
      <c r="F113" s="17"/>
      <c r="G113" s="17"/>
      <c r="H113" s="17"/>
      <c r="I113" s="17"/>
      <c r="J113" s="16"/>
      <c r="K113" s="17"/>
      <c r="L113" s="17"/>
      <c r="M113" s="17"/>
      <c r="N113" s="17"/>
      <c r="O113" s="17"/>
      <c r="P113" s="17"/>
      <c r="Q113" s="17"/>
      <c r="R113" s="16"/>
      <c r="S113" s="17"/>
      <c r="T113" s="17"/>
      <c r="U113" s="17"/>
      <c r="V113" s="17"/>
      <c r="W113" s="17"/>
      <c r="X113" s="17"/>
      <c r="Y113" s="17"/>
      <c r="Z113" s="16"/>
      <c r="AA113" s="17"/>
      <c r="AB113" s="17"/>
      <c r="AC113" s="17"/>
      <c r="AD113" s="17"/>
      <c r="AE113" s="17"/>
      <c r="AF113" s="17"/>
      <c r="AG113" s="17"/>
      <c r="AH113" s="16"/>
      <c r="AI113" s="8"/>
      <c r="AJ113" s="8"/>
      <c r="AK113" s="8"/>
      <c r="AL113" s="8"/>
      <c r="AM113" s="8"/>
      <c r="AN113" s="8"/>
      <c r="AO113" s="8"/>
      <c r="AP113" s="44"/>
      <c r="AQ113" s="8"/>
      <c r="AR113" s="8"/>
      <c r="AS113" s="8"/>
      <c r="AT113" s="8"/>
      <c r="AU113" s="8"/>
      <c r="AV113" s="8"/>
      <c r="AW113" s="8"/>
      <c r="AX113" s="44"/>
      <c r="AY113" s="9"/>
      <c r="AZ113" s="9"/>
      <c r="BA113" s="9"/>
    </row>
    <row r="114" spans="1:53" x14ac:dyDescent="0.25">
      <c r="A114" s="20">
        <v>53023</v>
      </c>
      <c r="B114" s="22"/>
      <c r="C114" s="4" t="s">
        <v>349</v>
      </c>
      <c r="D114" s="30">
        <v>2397</v>
      </c>
      <c r="E114" s="17">
        <v>37</v>
      </c>
      <c r="F114" s="17">
        <v>4</v>
      </c>
      <c r="G114" s="17">
        <v>33</v>
      </c>
      <c r="H114" s="17">
        <v>0</v>
      </c>
      <c r="I114" s="17">
        <v>0</v>
      </c>
      <c r="J114" s="16">
        <v>0</v>
      </c>
      <c r="K114" s="17">
        <v>2360</v>
      </c>
      <c r="L114" s="17">
        <v>1953</v>
      </c>
      <c r="M114" s="17">
        <v>25</v>
      </c>
      <c r="N114" s="17">
        <v>35</v>
      </c>
      <c r="O114" s="17">
        <v>30</v>
      </c>
      <c r="P114" s="17">
        <v>90</v>
      </c>
      <c r="Q114" s="17">
        <v>305</v>
      </c>
      <c r="R114" s="16">
        <v>12</v>
      </c>
      <c r="S114" s="17">
        <v>1288</v>
      </c>
      <c r="T114" s="17">
        <v>970</v>
      </c>
      <c r="U114" s="17">
        <v>17</v>
      </c>
      <c r="V114" s="17">
        <v>21</v>
      </c>
      <c r="W114" s="17">
        <v>27</v>
      </c>
      <c r="X114" s="17">
        <v>65</v>
      </c>
      <c r="Y114" s="17">
        <v>217</v>
      </c>
      <c r="Z114" s="16">
        <v>36</v>
      </c>
      <c r="AA114" s="17">
        <v>987</v>
      </c>
      <c r="AB114" s="17">
        <v>780</v>
      </c>
      <c r="AC114" s="17">
        <v>14</v>
      </c>
      <c r="AD114" s="17">
        <v>18</v>
      </c>
      <c r="AE114" s="17">
        <v>21</v>
      </c>
      <c r="AF114" s="17">
        <v>53</v>
      </c>
      <c r="AG114" s="17">
        <v>149</v>
      </c>
      <c r="AH114" s="16">
        <v>5</v>
      </c>
      <c r="AI114" s="8">
        <v>0.76630434782608692</v>
      </c>
      <c r="AJ114" s="8">
        <v>0.80412371134020622</v>
      </c>
      <c r="AK114" s="8">
        <v>0.82352941176470584</v>
      </c>
      <c r="AL114" s="8">
        <v>0.8571428571428571</v>
      </c>
      <c r="AM114" s="8">
        <v>0.77777777777777779</v>
      </c>
      <c r="AN114" s="8">
        <v>0.81538461538461537</v>
      </c>
      <c r="AO114" s="8">
        <v>0.68663594470046085</v>
      </c>
      <c r="AP114" s="44">
        <v>0.1388888888888889</v>
      </c>
      <c r="AQ114" s="8">
        <v>2.3910840932117527</v>
      </c>
      <c r="AR114" s="8">
        <v>2.5038461538461538</v>
      </c>
      <c r="AS114" s="8">
        <v>1.7857142857142858</v>
      </c>
      <c r="AT114" s="8">
        <v>1.9444444444444444</v>
      </c>
      <c r="AU114" s="8">
        <v>1.4285714285714286</v>
      </c>
      <c r="AV114" s="8">
        <v>1.6981132075471699</v>
      </c>
      <c r="AW114" s="8">
        <v>2.0469798657718119</v>
      </c>
      <c r="AX114" s="44">
        <v>2.4</v>
      </c>
      <c r="AY114" s="9"/>
      <c r="AZ114" s="9"/>
      <c r="BA114" s="9"/>
    </row>
    <row r="115" spans="1:53" x14ac:dyDescent="0.25">
      <c r="A115" s="20">
        <v>53023</v>
      </c>
      <c r="B115" s="22"/>
      <c r="C115" s="4" t="s">
        <v>14</v>
      </c>
      <c r="D115" s="30">
        <v>880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6">
        <v>0</v>
      </c>
      <c r="K115" s="17">
        <v>880</v>
      </c>
      <c r="L115" s="17">
        <v>752</v>
      </c>
      <c r="M115" s="17">
        <v>5</v>
      </c>
      <c r="N115" s="17">
        <v>0</v>
      </c>
      <c r="O115" s="17">
        <v>0</v>
      </c>
      <c r="P115" s="17">
        <v>5</v>
      </c>
      <c r="Q115" s="17">
        <v>111</v>
      </c>
      <c r="R115" s="16">
        <v>12</v>
      </c>
      <c r="S115" s="17">
        <v>548</v>
      </c>
      <c r="T115" s="17">
        <v>415</v>
      </c>
      <c r="U115" s="17">
        <v>3</v>
      </c>
      <c r="V115" s="17">
        <v>1</v>
      </c>
      <c r="W115" s="17">
        <v>0</v>
      </c>
      <c r="X115" s="17">
        <v>4</v>
      </c>
      <c r="Y115" s="17">
        <v>95</v>
      </c>
      <c r="Z115" s="16">
        <v>34</v>
      </c>
      <c r="AA115" s="17">
        <v>342</v>
      </c>
      <c r="AB115" s="17">
        <v>285</v>
      </c>
      <c r="AC115" s="17">
        <v>3</v>
      </c>
      <c r="AD115" s="17">
        <v>0</v>
      </c>
      <c r="AE115" s="17">
        <v>0</v>
      </c>
      <c r="AF115" s="17">
        <v>3</v>
      </c>
      <c r="AG115" s="17">
        <v>49</v>
      </c>
      <c r="AH115" s="16">
        <v>5</v>
      </c>
      <c r="AI115" s="8">
        <v>0.62408759124087587</v>
      </c>
      <c r="AJ115" s="8">
        <v>0.68674698795180722</v>
      </c>
      <c r="AK115" s="8">
        <v>1</v>
      </c>
      <c r="AL115" s="8">
        <v>0</v>
      </c>
      <c r="AM115" s="45">
        <v>0</v>
      </c>
      <c r="AN115" s="8">
        <v>0.75</v>
      </c>
      <c r="AO115" s="8">
        <v>0.51578947368421058</v>
      </c>
      <c r="AP115" s="44">
        <v>0.14705882352941177</v>
      </c>
      <c r="AQ115" s="8">
        <v>2.5730994152046782</v>
      </c>
      <c r="AR115" s="8">
        <v>2.6385964912280704</v>
      </c>
      <c r="AS115" s="8">
        <v>1.6666666666666667</v>
      </c>
      <c r="AT115" s="45">
        <v>0</v>
      </c>
      <c r="AU115" s="45">
        <v>0</v>
      </c>
      <c r="AV115" s="8">
        <v>1.6666666666666667</v>
      </c>
      <c r="AW115" s="8">
        <v>2.2653061224489797</v>
      </c>
      <c r="AX115" s="44">
        <v>2.4</v>
      </c>
      <c r="AY115" s="9"/>
      <c r="AZ115" s="9"/>
      <c r="BA115" s="9"/>
    </row>
    <row r="116" spans="1:53" x14ac:dyDescent="0.25">
      <c r="A116" s="20">
        <v>53023</v>
      </c>
      <c r="B116" s="22"/>
      <c r="C116" s="4" t="s">
        <v>15</v>
      </c>
      <c r="D116" s="30">
        <v>1517</v>
      </c>
      <c r="E116" s="17">
        <v>37</v>
      </c>
      <c r="F116" s="17">
        <v>4</v>
      </c>
      <c r="G116" s="17">
        <v>33</v>
      </c>
      <c r="H116" s="17">
        <v>0</v>
      </c>
      <c r="I116" s="17">
        <v>0</v>
      </c>
      <c r="J116" s="16">
        <v>0</v>
      </c>
      <c r="K116" s="17">
        <v>1480</v>
      </c>
      <c r="L116" s="17">
        <v>1201</v>
      </c>
      <c r="M116" s="17">
        <v>20</v>
      </c>
      <c r="N116" s="17">
        <v>35</v>
      </c>
      <c r="O116" s="17">
        <v>30</v>
      </c>
      <c r="P116" s="17">
        <v>85</v>
      </c>
      <c r="Q116" s="17">
        <v>194</v>
      </c>
      <c r="R116" s="16">
        <v>0</v>
      </c>
      <c r="S116" s="17">
        <v>740</v>
      </c>
      <c r="T116" s="17">
        <v>555</v>
      </c>
      <c r="U116" s="17">
        <v>14</v>
      </c>
      <c r="V116" s="17">
        <v>20</v>
      </c>
      <c r="W116" s="17">
        <v>27</v>
      </c>
      <c r="X116" s="17">
        <v>61</v>
      </c>
      <c r="Y116" s="17">
        <v>122</v>
      </c>
      <c r="Z116" s="16">
        <v>2</v>
      </c>
      <c r="AA116" s="17">
        <v>645</v>
      </c>
      <c r="AB116" s="17">
        <v>495</v>
      </c>
      <c r="AC116" s="17">
        <v>11</v>
      </c>
      <c r="AD116" s="17">
        <v>18</v>
      </c>
      <c r="AE116" s="17">
        <v>21</v>
      </c>
      <c r="AF116" s="17">
        <v>50</v>
      </c>
      <c r="AG116" s="17">
        <v>100</v>
      </c>
      <c r="AH116" s="16">
        <v>0</v>
      </c>
      <c r="AI116" s="8">
        <v>0.8716216216216216</v>
      </c>
      <c r="AJ116" s="8">
        <v>0.89189189189189189</v>
      </c>
      <c r="AK116" s="8">
        <v>0.7857142857142857</v>
      </c>
      <c r="AL116" s="8">
        <v>0.9</v>
      </c>
      <c r="AM116" s="45">
        <v>0.77777777777777779</v>
      </c>
      <c r="AN116" s="8">
        <v>0.81967213114754101</v>
      </c>
      <c r="AO116" s="8">
        <v>0.81967213114754101</v>
      </c>
      <c r="AP116" s="44">
        <v>0</v>
      </c>
      <c r="AQ116" s="8">
        <v>2.2945736434108528</v>
      </c>
      <c r="AR116" s="8">
        <v>2.4262626262626261</v>
      </c>
      <c r="AS116" s="8">
        <v>1.8181818181818181</v>
      </c>
      <c r="AT116" s="45">
        <v>1.9444444444444444</v>
      </c>
      <c r="AU116" s="45">
        <v>1.4285714285714286</v>
      </c>
      <c r="AV116" s="8">
        <v>1.7</v>
      </c>
      <c r="AW116" s="8">
        <v>1.94</v>
      </c>
      <c r="AX116" s="46">
        <v>0</v>
      </c>
      <c r="AY116" s="9"/>
      <c r="AZ116" s="9"/>
      <c r="BA116" s="9"/>
    </row>
    <row r="117" spans="1:53" x14ac:dyDescent="0.25">
      <c r="A117" s="20">
        <v>53023</v>
      </c>
      <c r="B117" s="22">
        <v>55120</v>
      </c>
      <c r="C117" s="4" t="s">
        <v>127</v>
      </c>
      <c r="D117" s="32">
        <v>1517</v>
      </c>
      <c r="E117" s="33">
        <v>37</v>
      </c>
      <c r="F117" s="17">
        <v>4</v>
      </c>
      <c r="G117" s="17">
        <v>33</v>
      </c>
      <c r="H117" s="17">
        <v>0</v>
      </c>
      <c r="I117" s="17">
        <v>0</v>
      </c>
      <c r="J117" s="16">
        <v>0</v>
      </c>
      <c r="K117" s="17">
        <v>1480</v>
      </c>
      <c r="L117" s="17">
        <v>1201</v>
      </c>
      <c r="M117" s="17">
        <v>20</v>
      </c>
      <c r="N117" s="17">
        <v>35</v>
      </c>
      <c r="O117" s="17">
        <v>30</v>
      </c>
      <c r="P117" s="17">
        <v>85</v>
      </c>
      <c r="Q117" s="17">
        <v>194</v>
      </c>
      <c r="R117" s="16">
        <v>0</v>
      </c>
      <c r="S117" s="17">
        <v>740</v>
      </c>
      <c r="T117" s="17">
        <v>555</v>
      </c>
      <c r="U117" s="17">
        <v>14</v>
      </c>
      <c r="V117" s="17">
        <v>20</v>
      </c>
      <c r="W117" s="17">
        <v>27</v>
      </c>
      <c r="X117" s="17">
        <v>61</v>
      </c>
      <c r="Y117" s="17">
        <v>122</v>
      </c>
      <c r="Z117" s="16">
        <v>2</v>
      </c>
      <c r="AA117" s="17">
        <v>645</v>
      </c>
      <c r="AB117" s="17">
        <v>495</v>
      </c>
      <c r="AC117" s="17">
        <v>11</v>
      </c>
      <c r="AD117" s="17">
        <v>18</v>
      </c>
      <c r="AE117" s="17">
        <v>21</v>
      </c>
      <c r="AF117" s="17">
        <v>50</v>
      </c>
      <c r="AG117" s="17">
        <v>100</v>
      </c>
      <c r="AH117" s="16">
        <v>0</v>
      </c>
      <c r="AI117" s="8">
        <v>0.8716216216216216</v>
      </c>
      <c r="AJ117" s="8">
        <v>0.89189189189189189</v>
      </c>
      <c r="AK117" s="8">
        <v>0.7857142857142857</v>
      </c>
      <c r="AL117" s="8">
        <v>0.9</v>
      </c>
      <c r="AM117" s="8">
        <v>0.77777777777777779</v>
      </c>
      <c r="AN117" s="8">
        <v>0.81967213114754101</v>
      </c>
      <c r="AO117" s="8">
        <v>0.81967213114754101</v>
      </c>
      <c r="AP117" s="44">
        <v>0</v>
      </c>
      <c r="AQ117" s="8">
        <v>2.2945736434108528</v>
      </c>
      <c r="AR117" s="8">
        <v>2.4262626262626261</v>
      </c>
      <c r="AS117" s="8">
        <v>1.8181818181818181</v>
      </c>
      <c r="AT117" s="8">
        <v>1.9444444444444444</v>
      </c>
      <c r="AU117" s="8">
        <v>1.4285714285714286</v>
      </c>
      <c r="AV117" s="8">
        <v>1.7</v>
      </c>
      <c r="AW117" s="8">
        <v>1.94</v>
      </c>
      <c r="AX117" s="46">
        <v>0</v>
      </c>
      <c r="AY117" s="9"/>
      <c r="AZ117" s="9"/>
      <c r="BA117" s="9"/>
    </row>
    <row r="118" spans="1:53" x14ac:dyDescent="0.25">
      <c r="A118" s="20"/>
      <c r="B118" s="22"/>
      <c r="C118" s="4"/>
      <c r="D118" s="30"/>
      <c r="E118" s="17"/>
      <c r="F118" s="17"/>
      <c r="G118" s="17"/>
      <c r="H118" s="17"/>
      <c r="I118" s="17"/>
      <c r="J118" s="16"/>
      <c r="K118" s="17"/>
      <c r="L118" s="17"/>
      <c r="M118" s="17"/>
      <c r="N118" s="17"/>
      <c r="O118" s="17"/>
      <c r="P118" s="17"/>
      <c r="Q118" s="17"/>
      <c r="R118" s="16"/>
      <c r="S118" s="17"/>
      <c r="T118" s="17"/>
      <c r="U118" s="17"/>
      <c r="V118" s="17"/>
      <c r="W118" s="17"/>
      <c r="X118" s="17"/>
      <c r="Y118" s="17"/>
      <c r="Z118" s="16"/>
      <c r="AA118" s="17"/>
      <c r="AB118" s="17"/>
      <c r="AC118" s="17"/>
      <c r="AD118" s="17"/>
      <c r="AE118" s="17"/>
      <c r="AF118" s="17"/>
      <c r="AG118" s="17"/>
      <c r="AH118" s="16"/>
      <c r="AI118" s="8"/>
      <c r="AJ118" s="8"/>
      <c r="AK118" s="8"/>
      <c r="AL118" s="8"/>
      <c r="AM118" s="8"/>
      <c r="AN118" s="8"/>
      <c r="AO118" s="8"/>
      <c r="AP118" s="44"/>
      <c r="AQ118" s="8"/>
      <c r="AR118" s="8"/>
      <c r="AS118" s="8"/>
      <c r="AT118" s="8"/>
      <c r="AU118" s="8"/>
      <c r="AV118" s="8"/>
      <c r="AW118" s="8"/>
      <c r="AX118" s="46"/>
      <c r="AY118" s="9"/>
      <c r="AZ118" s="9"/>
      <c r="BA118" s="9"/>
    </row>
    <row r="119" spans="1:53" x14ac:dyDescent="0.25">
      <c r="A119" s="20">
        <v>53025</v>
      </c>
      <c r="B119" s="22"/>
      <c r="C119" s="4" t="s">
        <v>350</v>
      </c>
      <c r="D119" s="30">
        <v>74698</v>
      </c>
      <c r="E119" s="17">
        <v>1093</v>
      </c>
      <c r="F119" s="17">
        <v>220</v>
      </c>
      <c r="G119" s="17">
        <v>344</v>
      </c>
      <c r="H119" s="17">
        <v>100</v>
      </c>
      <c r="I119" s="17">
        <v>0</v>
      </c>
      <c r="J119" s="16">
        <v>429</v>
      </c>
      <c r="K119" s="17">
        <v>73605</v>
      </c>
      <c r="L119" s="17">
        <v>44575</v>
      </c>
      <c r="M119" s="17">
        <v>2295</v>
      </c>
      <c r="N119" s="17">
        <v>1243</v>
      </c>
      <c r="O119" s="17">
        <v>2897</v>
      </c>
      <c r="P119" s="17">
        <v>6435</v>
      </c>
      <c r="Q119" s="17">
        <v>22425</v>
      </c>
      <c r="R119" s="16">
        <v>170</v>
      </c>
      <c r="S119" s="17">
        <v>29081</v>
      </c>
      <c r="T119" s="17">
        <v>16507</v>
      </c>
      <c r="U119" s="17">
        <v>1002</v>
      </c>
      <c r="V119" s="17">
        <v>662</v>
      </c>
      <c r="W119" s="17">
        <v>1976</v>
      </c>
      <c r="X119" s="17">
        <v>3640</v>
      </c>
      <c r="Y119" s="17">
        <v>8319</v>
      </c>
      <c r="Z119" s="16">
        <v>615</v>
      </c>
      <c r="AA119" s="17">
        <v>25204</v>
      </c>
      <c r="AB119" s="17">
        <v>15039</v>
      </c>
      <c r="AC119" s="17">
        <v>838</v>
      </c>
      <c r="AD119" s="17">
        <v>563</v>
      </c>
      <c r="AE119" s="17">
        <v>1358</v>
      </c>
      <c r="AF119" s="17">
        <v>2759</v>
      </c>
      <c r="AG119" s="17">
        <v>7307</v>
      </c>
      <c r="AH119" s="16">
        <v>99</v>
      </c>
      <c r="AI119" s="8">
        <v>0.86668271379938788</v>
      </c>
      <c r="AJ119" s="8">
        <v>0.91106803174410855</v>
      </c>
      <c r="AK119" s="8">
        <v>0.83632734530938124</v>
      </c>
      <c r="AL119" s="8">
        <v>0.85045317220543803</v>
      </c>
      <c r="AM119" s="8">
        <v>0.68724696356275305</v>
      </c>
      <c r="AN119" s="8">
        <v>0.75796703296703294</v>
      </c>
      <c r="AO119" s="8">
        <v>0.87835076331289819</v>
      </c>
      <c r="AP119" s="44">
        <v>0.16097560975609757</v>
      </c>
      <c r="AQ119" s="8">
        <v>2.9203697825741948</v>
      </c>
      <c r="AR119" s="8">
        <v>2.9639603697054326</v>
      </c>
      <c r="AS119" s="8">
        <v>2.7386634844868736</v>
      </c>
      <c r="AT119" s="8">
        <v>2.2078152753108347</v>
      </c>
      <c r="AU119" s="8">
        <v>2.1332842415316642</v>
      </c>
      <c r="AV119" s="8">
        <v>2.3323667995650599</v>
      </c>
      <c r="AW119" s="8">
        <v>3.0689749555221022</v>
      </c>
      <c r="AX119" s="44">
        <v>1.7171717171717171</v>
      </c>
      <c r="AY119" s="9"/>
      <c r="AZ119" s="9"/>
      <c r="BA119" s="9"/>
    </row>
    <row r="120" spans="1:53" x14ac:dyDescent="0.25">
      <c r="A120" s="20">
        <v>53025</v>
      </c>
      <c r="B120" s="22"/>
      <c r="C120" s="4" t="s">
        <v>14</v>
      </c>
      <c r="D120" s="30">
        <v>35797</v>
      </c>
      <c r="E120" s="17">
        <v>427</v>
      </c>
      <c r="F120" s="17">
        <v>0</v>
      </c>
      <c r="G120" s="17">
        <v>0</v>
      </c>
      <c r="H120" s="17">
        <v>100</v>
      </c>
      <c r="I120" s="17">
        <v>0</v>
      </c>
      <c r="J120" s="16">
        <v>327</v>
      </c>
      <c r="K120" s="17">
        <v>35370</v>
      </c>
      <c r="L120" s="17">
        <v>19792</v>
      </c>
      <c r="M120" s="17">
        <v>812</v>
      </c>
      <c r="N120" s="17">
        <v>195</v>
      </c>
      <c r="O120" s="17">
        <v>478</v>
      </c>
      <c r="P120" s="17">
        <v>1485</v>
      </c>
      <c r="Q120" s="17">
        <v>13997</v>
      </c>
      <c r="R120" s="16">
        <v>96</v>
      </c>
      <c r="S120" s="17">
        <v>13930</v>
      </c>
      <c r="T120" s="17">
        <v>7048</v>
      </c>
      <c r="U120" s="17">
        <v>341</v>
      </c>
      <c r="V120" s="17">
        <v>85</v>
      </c>
      <c r="W120" s="17">
        <v>436</v>
      </c>
      <c r="X120" s="17">
        <v>862</v>
      </c>
      <c r="Y120" s="17">
        <v>5467</v>
      </c>
      <c r="Z120" s="16">
        <v>553</v>
      </c>
      <c r="AA120" s="17">
        <v>11708</v>
      </c>
      <c r="AB120" s="17">
        <v>6369</v>
      </c>
      <c r="AC120" s="17">
        <v>298</v>
      </c>
      <c r="AD120" s="17">
        <v>62</v>
      </c>
      <c r="AE120" s="17">
        <v>183</v>
      </c>
      <c r="AF120" s="17">
        <v>543</v>
      </c>
      <c r="AG120" s="17">
        <v>4741</v>
      </c>
      <c r="AH120" s="16">
        <v>55</v>
      </c>
      <c r="AI120" s="8">
        <v>0.84048815506101937</v>
      </c>
      <c r="AJ120" s="8">
        <v>0.90366061293984112</v>
      </c>
      <c r="AK120" s="8">
        <v>0.87390029325513197</v>
      </c>
      <c r="AL120" s="8">
        <v>0.72941176470588232</v>
      </c>
      <c r="AM120" s="8">
        <v>0.41972477064220182</v>
      </c>
      <c r="AN120" s="8">
        <v>0.62993039443155452</v>
      </c>
      <c r="AO120" s="8">
        <v>0.86720321931589539</v>
      </c>
      <c r="AP120" s="44">
        <v>9.9457504520795659E-2</v>
      </c>
      <c r="AQ120" s="8">
        <v>3.0210112743423299</v>
      </c>
      <c r="AR120" s="8">
        <v>3.107552205997802</v>
      </c>
      <c r="AS120" s="8">
        <v>2.7248322147651005</v>
      </c>
      <c r="AT120" s="8">
        <v>3.1451612903225805</v>
      </c>
      <c r="AU120" s="8">
        <v>2.6120218579234971</v>
      </c>
      <c r="AV120" s="8">
        <v>2.7348066298342539</v>
      </c>
      <c r="AW120" s="8">
        <v>2.9523307319130985</v>
      </c>
      <c r="AX120" s="44">
        <v>1.7454545454545454</v>
      </c>
      <c r="AY120" s="9"/>
      <c r="AZ120" s="9"/>
      <c r="BA120" s="9"/>
    </row>
    <row r="121" spans="1:53" x14ac:dyDescent="0.25">
      <c r="A121" s="20">
        <v>53025</v>
      </c>
      <c r="B121" s="22"/>
      <c r="C121" s="4" t="s">
        <v>15</v>
      </c>
      <c r="D121" s="30">
        <v>38901</v>
      </c>
      <c r="E121" s="17">
        <v>666</v>
      </c>
      <c r="F121" s="17">
        <v>220</v>
      </c>
      <c r="G121" s="17">
        <v>344</v>
      </c>
      <c r="H121" s="17">
        <v>0</v>
      </c>
      <c r="I121" s="17">
        <v>0</v>
      </c>
      <c r="J121" s="16">
        <v>102</v>
      </c>
      <c r="K121" s="17">
        <v>38235</v>
      </c>
      <c r="L121" s="17">
        <v>24783</v>
      </c>
      <c r="M121" s="17">
        <v>1483</v>
      </c>
      <c r="N121" s="17">
        <v>1048</v>
      </c>
      <c r="O121" s="17">
        <v>2419</v>
      </c>
      <c r="P121" s="17">
        <v>4950</v>
      </c>
      <c r="Q121" s="17">
        <v>8428</v>
      </c>
      <c r="R121" s="16">
        <v>74</v>
      </c>
      <c r="S121" s="17">
        <v>15151</v>
      </c>
      <c r="T121" s="17">
        <v>9459</v>
      </c>
      <c r="U121" s="17">
        <v>661</v>
      </c>
      <c r="V121" s="17">
        <v>577</v>
      </c>
      <c r="W121" s="17">
        <v>1540</v>
      </c>
      <c r="X121" s="17">
        <v>2778</v>
      </c>
      <c r="Y121" s="17">
        <v>2852</v>
      </c>
      <c r="Z121" s="16">
        <v>62</v>
      </c>
      <c r="AA121" s="17">
        <v>13496</v>
      </c>
      <c r="AB121" s="17">
        <v>8670</v>
      </c>
      <c r="AC121" s="17">
        <v>540</v>
      </c>
      <c r="AD121" s="17">
        <v>501</v>
      </c>
      <c r="AE121" s="17">
        <v>1175</v>
      </c>
      <c r="AF121" s="17">
        <v>2216</v>
      </c>
      <c r="AG121" s="17">
        <v>2566</v>
      </c>
      <c r="AH121" s="16">
        <v>44</v>
      </c>
      <c r="AI121" s="8">
        <v>0.89076628605372588</v>
      </c>
      <c r="AJ121" s="8">
        <v>0.91658737710117344</v>
      </c>
      <c r="AK121" s="8">
        <v>0.81694402420574885</v>
      </c>
      <c r="AL121" s="8">
        <v>0.8682842287694974</v>
      </c>
      <c r="AM121" s="8">
        <v>0.76298701298701299</v>
      </c>
      <c r="AN121" s="8">
        <v>0.79769618430525557</v>
      </c>
      <c r="AO121" s="8">
        <v>0.89971949509116411</v>
      </c>
      <c r="AP121" s="44">
        <v>0.70967741935483875</v>
      </c>
      <c r="AQ121" s="8">
        <v>2.8330616478956729</v>
      </c>
      <c r="AR121" s="8">
        <v>2.8584775086505192</v>
      </c>
      <c r="AS121" s="8">
        <v>2.7462962962962965</v>
      </c>
      <c r="AT121" s="8">
        <v>2.0918163672654693</v>
      </c>
      <c r="AU121" s="8">
        <v>2.0587234042553191</v>
      </c>
      <c r="AV121" s="8">
        <v>2.2337545126353793</v>
      </c>
      <c r="AW121" s="8">
        <v>3.2844894777864382</v>
      </c>
      <c r="AX121" s="44">
        <v>1.6818181818181819</v>
      </c>
      <c r="AY121" s="9"/>
      <c r="AZ121" s="9"/>
      <c r="BA121" s="9"/>
    </row>
    <row r="122" spans="1:53" x14ac:dyDescent="0.25">
      <c r="A122" s="20">
        <v>53025</v>
      </c>
      <c r="B122" s="22">
        <v>15080</v>
      </c>
      <c r="C122" s="4" t="s">
        <v>128</v>
      </c>
      <c r="D122" s="32">
        <v>600</v>
      </c>
      <c r="E122" s="33">
        <v>0</v>
      </c>
      <c r="F122" s="17">
        <v>0</v>
      </c>
      <c r="G122" s="17">
        <v>0</v>
      </c>
      <c r="H122" s="17">
        <v>0</v>
      </c>
      <c r="I122" s="17">
        <v>0</v>
      </c>
      <c r="J122" s="16">
        <v>0</v>
      </c>
      <c r="K122" s="17">
        <v>600</v>
      </c>
      <c r="L122" s="17">
        <v>416</v>
      </c>
      <c r="M122" s="17">
        <v>5</v>
      </c>
      <c r="N122" s="17">
        <v>21</v>
      </c>
      <c r="O122" s="17">
        <v>38</v>
      </c>
      <c r="P122" s="17">
        <v>64</v>
      </c>
      <c r="Q122" s="17">
        <v>120</v>
      </c>
      <c r="R122" s="16">
        <v>0</v>
      </c>
      <c r="S122" s="17">
        <v>351</v>
      </c>
      <c r="T122" s="17">
        <v>218</v>
      </c>
      <c r="U122" s="17">
        <v>2</v>
      </c>
      <c r="V122" s="17">
        <v>12</v>
      </c>
      <c r="W122" s="17">
        <v>31</v>
      </c>
      <c r="X122" s="17">
        <v>45</v>
      </c>
      <c r="Y122" s="17">
        <v>79</v>
      </c>
      <c r="Z122" s="16">
        <v>9</v>
      </c>
      <c r="AA122" s="17">
        <v>271</v>
      </c>
      <c r="AB122" s="17">
        <v>175</v>
      </c>
      <c r="AC122" s="17">
        <v>1</v>
      </c>
      <c r="AD122" s="17">
        <v>11</v>
      </c>
      <c r="AE122" s="17">
        <v>24</v>
      </c>
      <c r="AF122" s="17">
        <v>36</v>
      </c>
      <c r="AG122" s="17">
        <v>60</v>
      </c>
      <c r="AH122" s="16">
        <v>0</v>
      </c>
      <c r="AI122" s="8">
        <v>0.77207977207977208</v>
      </c>
      <c r="AJ122" s="8">
        <v>0.80275229357798161</v>
      </c>
      <c r="AK122" s="8">
        <v>0.5</v>
      </c>
      <c r="AL122" s="8">
        <v>0.91666666666666663</v>
      </c>
      <c r="AM122" s="8">
        <v>0.77419354838709675</v>
      </c>
      <c r="AN122" s="8">
        <v>0.8</v>
      </c>
      <c r="AO122" s="8">
        <v>0.759493670886076</v>
      </c>
      <c r="AP122" s="44">
        <v>0</v>
      </c>
      <c r="AQ122" s="8">
        <v>2.2140221402214024</v>
      </c>
      <c r="AR122" s="8">
        <v>2.3771428571428572</v>
      </c>
      <c r="AS122" s="8">
        <v>5</v>
      </c>
      <c r="AT122" s="8">
        <v>1.9090909090909092</v>
      </c>
      <c r="AU122" s="8">
        <v>1.5833333333333333</v>
      </c>
      <c r="AV122" s="8">
        <v>1.7777777777777777</v>
      </c>
      <c r="AW122" s="8">
        <v>2</v>
      </c>
      <c r="AX122" s="46">
        <v>0</v>
      </c>
      <c r="AY122" s="9"/>
      <c r="AZ122" s="9"/>
      <c r="BA122" s="9"/>
    </row>
    <row r="123" spans="1:53" x14ac:dyDescent="0.25">
      <c r="A123" s="20">
        <v>53025</v>
      </c>
      <c r="B123" s="22">
        <v>15115</v>
      </c>
      <c r="C123" s="4" t="s">
        <v>288</v>
      </c>
      <c r="D123" s="32">
        <v>4</v>
      </c>
      <c r="E123" s="33">
        <v>0</v>
      </c>
      <c r="F123" s="17">
        <v>0</v>
      </c>
      <c r="G123" s="17">
        <v>0</v>
      </c>
      <c r="H123" s="17">
        <v>0</v>
      </c>
      <c r="I123" s="17">
        <v>0</v>
      </c>
      <c r="J123" s="16">
        <v>0</v>
      </c>
      <c r="K123" s="17">
        <v>4</v>
      </c>
      <c r="L123" s="17">
        <v>0</v>
      </c>
      <c r="M123" s="17">
        <v>0</v>
      </c>
      <c r="N123" s="17">
        <v>0</v>
      </c>
      <c r="O123" s="17">
        <v>4</v>
      </c>
      <c r="P123" s="17">
        <v>4</v>
      </c>
      <c r="Q123" s="17">
        <v>0</v>
      </c>
      <c r="R123" s="16">
        <v>0</v>
      </c>
      <c r="S123" s="17">
        <v>1</v>
      </c>
      <c r="T123" s="17">
        <v>0</v>
      </c>
      <c r="U123" s="17">
        <v>0</v>
      </c>
      <c r="V123" s="17">
        <v>0</v>
      </c>
      <c r="W123" s="17">
        <v>1</v>
      </c>
      <c r="X123" s="17">
        <v>1</v>
      </c>
      <c r="Y123" s="17">
        <v>0</v>
      </c>
      <c r="Z123" s="16">
        <v>0</v>
      </c>
      <c r="AA123" s="17">
        <v>1</v>
      </c>
      <c r="AB123" s="17">
        <v>0</v>
      </c>
      <c r="AC123" s="17">
        <v>0</v>
      </c>
      <c r="AD123" s="17">
        <v>0</v>
      </c>
      <c r="AE123" s="17">
        <v>1</v>
      </c>
      <c r="AF123" s="17">
        <v>1</v>
      </c>
      <c r="AG123" s="17">
        <v>0</v>
      </c>
      <c r="AH123" s="16">
        <v>0</v>
      </c>
      <c r="AI123" s="8">
        <v>1</v>
      </c>
      <c r="AJ123" s="45">
        <v>0</v>
      </c>
      <c r="AK123" s="45">
        <v>0</v>
      </c>
      <c r="AL123" s="45">
        <v>0</v>
      </c>
      <c r="AM123" s="8">
        <v>1</v>
      </c>
      <c r="AN123" s="8">
        <v>1</v>
      </c>
      <c r="AO123" s="45">
        <v>0</v>
      </c>
      <c r="AP123" s="46">
        <v>0</v>
      </c>
      <c r="AQ123" s="8">
        <v>4</v>
      </c>
      <c r="AR123" s="45">
        <v>0</v>
      </c>
      <c r="AS123" s="45">
        <v>0</v>
      </c>
      <c r="AT123" s="45">
        <v>0</v>
      </c>
      <c r="AU123" s="8">
        <v>4</v>
      </c>
      <c r="AV123" s="8">
        <v>4</v>
      </c>
      <c r="AW123" s="45">
        <v>0</v>
      </c>
      <c r="AX123" s="46">
        <v>0</v>
      </c>
      <c r="AY123" s="9"/>
      <c r="AZ123" s="9"/>
      <c r="BA123" s="9"/>
    </row>
    <row r="124" spans="1:53" x14ac:dyDescent="0.25">
      <c r="A124" s="20">
        <v>53025</v>
      </c>
      <c r="B124" s="22">
        <v>21030</v>
      </c>
      <c r="C124" s="4" t="s">
        <v>129</v>
      </c>
      <c r="D124" s="32">
        <v>922</v>
      </c>
      <c r="E124" s="33">
        <v>0</v>
      </c>
      <c r="F124" s="17">
        <v>0</v>
      </c>
      <c r="G124" s="17">
        <v>0</v>
      </c>
      <c r="H124" s="17">
        <v>0</v>
      </c>
      <c r="I124" s="17">
        <v>0</v>
      </c>
      <c r="J124" s="16">
        <v>0</v>
      </c>
      <c r="K124" s="17">
        <v>922</v>
      </c>
      <c r="L124" s="17">
        <v>748</v>
      </c>
      <c r="M124" s="17">
        <v>6</v>
      </c>
      <c r="N124" s="17">
        <v>8</v>
      </c>
      <c r="O124" s="17">
        <v>13</v>
      </c>
      <c r="P124" s="17">
        <v>27</v>
      </c>
      <c r="Q124" s="17">
        <v>147</v>
      </c>
      <c r="R124" s="16">
        <v>0</v>
      </c>
      <c r="S124" s="17">
        <v>420</v>
      </c>
      <c r="T124" s="17">
        <v>328</v>
      </c>
      <c r="U124" s="17">
        <v>5</v>
      </c>
      <c r="V124" s="17">
        <v>4</v>
      </c>
      <c r="W124" s="17">
        <v>10</v>
      </c>
      <c r="X124" s="17">
        <v>19</v>
      </c>
      <c r="Y124" s="17">
        <v>73</v>
      </c>
      <c r="Z124" s="16">
        <v>0</v>
      </c>
      <c r="AA124" s="17">
        <v>382</v>
      </c>
      <c r="AB124" s="17">
        <v>298</v>
      </c>
      <c r="AC124" s="17">
        <v>5</v>
      </c>
      <c r="AD124" s="17">
        <v>4</v>
      </c>
      <c r="AE124" s="17">
        <v>8</v>
      </c>
      <c r="AF124" s="17">
        <v>17</v>
      </c>
      <c r="AG124" s="17">
        <v>67</v>
      </c>
      <c r="AH124" s="16">
        <v>0</v>
      </c>
      <c r="AI124" s="8">
        <v>0.90952380952380951</v>
      </c>
      <c r="AJ124" s="45">
        <v>0.90853658536585369</v>
      </c>
      <c r="AK124" s="45">
        <v>1</v>
      </c>
      <c r="AL124" s="45">
        <v>1</v>
      </c>
      <c r="AM124" s="8">
        <v>0.8</v>
      </c>
      <c r="AN124" s="8">
        <v>0.89473684210526316</v>
      </c>
      <c r="AO124" s="45">
        <v>0.9178082191780822</v>
      </c>
      <c r="AP124" s="46">
        <v>0</v>
      </c>
      <c r="AQ124" s="8">
        <v>2.413612565445026</v>
      </c>
      <c r="AR124" s="45">
        <v>2.5100671140939599</v>
      </c>
      <c r="AS124" s="45">
        <v>1.2</v>
      </c>
      <c r="AT124" s="45">
        <v>2</v>
      </c>
      <c r="AU124" s="8">
        <v>1.625</v>
      </c>
      <c r="AV124" s="8">
        <v>1.588235294117647</v>
      </c>
      <c r="AW124" s="45">
        <v>2.1940298507462686</v>
      </c>
      <c r="AX124" s="46">
        <v>0</v>
      </c>
      <c r="AY124" s="9"/>
      <c r="AZ124" s="9"/>
      <c r="BA124" s="9"/>
    </row>
    <row r="125" spans="1:53" x14ac:dyDescent="0.25">
      <c r="A125" s="20">
        <v>53025</v>
      </c>
      <c r="B125" s="22">
        <v>22080</v>
      </c>
      <c r="C125" s="4" t="s">
        <v>130</v>
      </c>
      <c r="D125" s="32">
        <v>6808</v>
      </c>
      <c r="E125" s="33">
        <v>253</v>
      </c>
      <c r="F125" s="17">
        <v>220</v>
      </c>
      <c r="G125" s="17">
        <v>29</v>
      </c>
      <c r="H125" s="17">
        <v>0</v>
      </c>
      <c r="I125" s="17">
        <v>0</v>
      </c>
      <c r="J125" s="16">
        <v>4</v>
      </c>
      <c r="K125" s="17">
        <v>6555</v>
      </c>
      <c r="L125" s="17">
        <v>4996</v>
      </c>
      <c r="M125" s="17">
        <v>168</v>
      </c>
      <c r="N125" s="17">
        <v>81</v>
      </c>
      <c r="O125" s="17">
        <v>466</v>
      </c>
      <c r="P125" s="17">
        <v>715</v>
      </c>
      <c r="Q125" s="17">
        <v>844</v>
      </c>
      <c r="R125" s="16">
        <v>0</v>
      </c>
      <c r="S125" s="17">
        <v>2788</v>
      </c>
      <c r="T125" s="17">
        <v>1986</v>
      </c>
      <c r="U125" s="17">
        <v>111</v>
      </c>
      <c r="V125" s="17">
        <v>54</v>
      </c>
      <c r="W125" s="17">
        <v>299</v>
      </c>
      <c r="X125" s="17">
        <v>464</v>
      </c>
      <c r="Y125" s="17">
        <v>338</v>
      </c>
      <c r="Z125" s="16">
        <v>0</v>
      </c>
      <c r="AA125" s="17">
        <v>2561</v>
      </c>
      <c r="AB125" s="17">
        <v>1871</v>
      </c>
      <c r="AC125" s="17">
        <v>80</v>
      </c>
      <c r="AD125" s="17">
        <v>54</v>
      </c>
      <c r="AE125" s="17">
        <v>234</v>
      </c>
      <c r="AF125" s="17">
        <v>368</v>
      </c>
      <c r="AG125" s="17">
        <v>322</v>
      </c>
      <c r="AH125" s="16">
        <v>0</v>
      </c>
      <c r="AI125" s="8">
        <v>0.91857962697274032</v>
      </c>
      <c r="AJ125" s="8">
        <v>0.9420946626384693</v>
      </c>
      <c r="AK125" s="8">
        <v>0.72072072072072069</v>
      </c>
      <c r="AL125" s="8">
        <v>1</v>
      </c>
      <c r="AM125" s="8">
        <v>0.78260869565217395</v>
      </c>
      <c r="AN125" s="8">
        <v>0.7931034482758621</v>
      </c>
      <c r="AO125" s="8">
        <v>0.9526627218934911</v>
      </c>
      <c r="AP125" s="46">
        <v>0</v>
      </c>
      <c r="AQ125" s="8">
        <v>2.5595470519328387</v>
      </c>
      <c r="AR125" s="8">
        <v>2.6702298236237305</v>
      </c>
      <c r="AS125" s="8">
        <v>2.1</v>
      </c>
      <c r="AT125" s="8">
        <v>1.5</v>
      </c>
      <c r="AU125" s="8">
        <v>1.9914529914529915</v>
      </c>
      <c r="AV125" s="8">
        <v>1.9429347826086956</v>
      </c>
      <c r="AW125" s="8">
        <v>2.6211180124223601</v>
      </c>
      <c r="AX125" s="46">
        <v>0</v>
      </c>
      <c r="AY125" s="9"/>
      <c r="AZ125" s="9"/>
      <c r="BA125" s="9"/>
    </row>
    <row r="126" spans="1:53" x14ac:dyDescent="0.25">
      <c r="A126" s="20">
        <v>53025</v>
      </c>
      <c r="B126" s="22">
        <v>26455</v>
      </c>
      <c r="C126" s="4" t="s">
        <v>131</v>
      </c>
      <c r="D126" s="32">
        <v>528</v>
      </c>
      <c r="E126" s="33">
        <v>0</v>
      </c>
      <c r="F126" s="17">
        <v>0</v>
      </c>
      <c r="G126" s="17">
        <v>0</v>
      </c>
      <c r="H126" s="17">
        <v>0</v>
      </c>
      <c r="I126" s="17">
        <v>0</v>
      </c>
      <c r="J126" s="16">
        <v>0</v>
      </c>
      <c r="K126" s="17">
        <v>528</v>
      </c>
      <c r="L126" s="17">
        <v>177</v>
      </c>
      <c r="M126" s="17">
        <v>0</v>
      </c>
      <c r="N126" s="17">
        <v>35</v>
      </c>
      <c r="O126" s="17">
        <v>2</v>
      </c>
      <c r="P126" s="17">
        <v>37</v>
      </c>
      <c r="Q126" s="17">
        <v>314</v>
      </c>
      <c r="R126" s="16">
        <v>0</v>
      </c>
      <c r="S126" s="17">
        <v>162</v>
      </c>
      <c r="T126" s="17">
        <v>47</v>
      </c>
      <c r="U126" s="17">
        <v>1</v>
      </c>
      <c r="V126" s="17">
        <v>10</v>
      </c>
      <c r="W126" s="17">
        <v>1</v>
      </c>
      <c r="X126" s="17">
        <v>12</v>
      </c>
      <c r="Y126" s="17">
        <v>103</v>
      </c>
      <c r="Z126" s="16">
        <v>0</v>
      </c>
      <c r="AA126" s="17">
        <v>141</v>
      </c>
      <c r="AB126" s="17">
        <v>45</v>
      </c>
      <c r="AC126" s="17">
        <v>0</v>
      </c>
      <c r="AD126" s="17">
        <v>10</v>
      </c>
      <c r="AE126" s="17">
        <v>1</v>
      </c>
      <c r="AF126" s="17">
        <v>11</v>
      </c>
      <c r="AG126" s="17">
        <v>85</v>
      </c>
      <c r="AH126" s="16">
        <v>0</v>
      </c>
      <c r="AI126" s="8">
        <v>0.87037037037037035</v>
      </c>
      <c r="AJ126" s="8">
        <v>0.95744680851063835</v>
      </c>
      <c r="AK126" s="8">
        <v>0</v>
      </c>
      <c r="AL126" s="8">
        <v>1</v>
      </c>
      <c r="AM126" s="8">
        <v>1</v>
      </c>
      <c r="AN126" s="8">
        <v>0.91666666666666663</v>
      </c>
      <c r="AO126" s="8">
        <v>0.82524271844660191</v>
      </c>
      <c r="AP126" s="46">
        <v>0</v>
      </c>
      <c r="AQ126" s="8">
        <v>3.7446808510638299</v>
      </c>
      <c r="AR126" s="8">
        <v>3.9333333333333331</v>
      </c>
      <c r="AS126" s="45">
        <v>0</v>
      </c>
      <c r="AT126" s="8">
        <v>3.5</v>
      </c>
      <c r="AU126" s="8">
        <v>2</v>
      </c>
      <c r="AV126" s="8">
        <v>3.3636363636363638</v>
      </c>
      <c r="AW126" s="8">
        <v>3.6941176470588237</v>
      </c>
      <c r="AX126" s="46">
        <v>0</v>
      </c>
      <c r="AY126" s="9"/>
      <c r="AZ126" s="9"/>
      <c r="BA126" s="9"/>
    </row>
    <row r="127" spans="1:53" x14ac:dyDescent="0.25">
      <c r="A127" s="20">
        <v>53025</v>
      </c>
      <c r="B127" s="22">
        <v>27855</v>
      </c>
      <c r="C127" s="4" t="s">
        <v>132</v>
      </c>
      <c r="D127" s="32">
        <v>897</v>
      </c>
      <c r="E127" s="33">
        <v>24</v>
      </c>
      <c r="F127" s="17">
        <v>0</v>
      </c>
      <c r="G127" s="17">
        <v>24</v>
      </c>
      <c r="H127" s="17">
        <v>0</v>
      </c>
      <c r="I127" s="17">
        <v>0</v>
      </c>
      <c r="J127" s="16">
        <v>0</v>
      </c>
      <c r="K127" s="17">
        <v>873</v>
      </c>
      <c r="L127" s="17">
        <v>572</v>
      </c>
      <c r="M127" s="17">
        <v>43</v>
      </c>
      <c r="N127" s="17">
        <v>10</v>
      </c>
      <c r="O127" s="17">
        <v>91</v>
      </c>
      <c r="P127" s="17">
        <v>144</v>
      </c>
      <c r="Q127" s="17">
        <v>157</v>
      </c>
      <c r="R127" s="16">
        <v>0</v>
      </c>
      <c r="S127" s="17">
        <v>530</v>
      </c>
      <c r="T127" s="17">
        <v>319</v>
      </c>
      <c r="U127" s="17">
        <v>18</v>
      </c>
      <c r="V127" s="17">
        <v>14</v>
      </c>
      <c r="W127" s="17">
        <v>74</v>
      </c>
      <c r="X127" s="17">
        <v>106</v>
      </c>
      <c r="Y127" s="17">
        <v>105</v>
      </c>
      <c r="Z127" s="16">
        <v>0</v>
      </c>
      <c r="AA127" s="17">
        <v>410</v>
      </c>
      <c r="AB127" s="17">
        <v>250</v>
      </c>
      <c r="AC127" s="17">
        <v>18</v>
      </c>
      <c r="AD127" s="17">
        <v>6</v>
      </c>
      <c r="AE127" s="17">
        <v>52</v>
      </c>
      <c r="AF127" s="17">
        <v>76</v>
      </c>
      <c r="AG127" s="17">
        <v>84</v>
      </c>
      <c r="AH127" s="16">
        <v>0</v>
      </c>
      <c r="AI127" s="8">
        <v>0.77358490566037741</v>
      </c>
      <c r="AJ127" s="8">
        <v>0.78369905956112851</v>
      </c>
      <c r="AK127" s="8">
        <v>1</v>
      </c>
      <c r="AL127" s="8">
        <v>0.42857142857142855</v>
      </c>
      <c r="AM127" s="8">
        <v>0.70270270270270274</v>
      </c>
      <c r="AN127" s="8">
        <v>0.71698113207547165</v>
      </c>
      <c r="AO127" s="8">
        <v>0.8</v>
      </c>
      <c r="AP127" s="46">
        <v>0</v>
      </c>
      <c r="AQ127" s="8">
        <v>2.1292682926829269</v>
      </c>
      <c r="AR127" s="8">
        <v>2.2879999999999998</v>
      </c>
      <c r="AS127" s="45">
        <v>2.3888888888888888</v>
      </c>
      <c r="AT127" s="8">
        <v>1.6666666666666667</v>
      </c>
      <c r="AU127" s="8">
        <v>1.75</v>
      </c>
      <c r="AV127" s="8">
        <v>1.8947368421052631</v>
      </c>
      <c r="AW127" s="8">
        <v>1.8690476190476191</v>
      </c>
      <c r="AX127" s="46">
        <v>0</v>
      </c>
      <c r="AY127" s="9"/>
      <c r="AZ127" s="9"/>
      <c r="BA127" s="9"/>
    </row>
    <row r="128" spans="1:53" x14ac:dyDescent="0.25">
      <c r="A128" s="20">
        <v>53025</v>
      </c>
      <c r="B128" s="22">
        <v>29920</v>
      </c>
      <c r="C128" s="4" t="s">
        <v>24</v>
      </c>
      <c r="D128" s="32">
        <v>134</v>
      </c>
      <c r="E128" s="33">
        <v>0</v>
      </c>
      <c r="F128" s="17">
        <v>0</v>
      </c>
      <c r="G128" s="17">
        <v>0</v>
      </c>
      <c r="H128" s="17">
        <v>0</v>
      </c>
      <c r="I128" s="17">
        <v>0</v>
      </c>
      <c r="J128" s="16">
        <v>0</v>
      </c>
      <c r="K128" s="17">
        <v>134</v>
      </c>
      <c r="L128" s="17">
        <v>117</v>
      </c>
      <c r="M128" s="17">
        <v>4</v>
      </c>
      <c r="N128" s="17">
        <v>0</v>
      </c>
      <c r="O128" s="17">
        <v>0</v>
      </c>
      <c r="P128" s="17">
        <v>4</v>
      </c>
      <c r="Q128" s="17">
        <v>13</v>
      </c>
      <c r="R128" s="16">
        <v>0</v>
      </c>
      <c r="S128" s="17">
        <v>77</v>
      </c>
      <c r="T128" s="17">
        <v>65</v>
      </c>
      <c r="U128" s="17">
        <v>1</v>
      </c>
      <c r="V128" s="17">
        <v>1</v>
      </c>
      <c r="W128" s="17">
        <v>0</v>
      </c>
      <c r="X128" s="17">
        <v>2</v>
      </c>
      <c r="Y128" s="17">
        <v>10</v>
      </c>
      <c r="Z128" s="16">
        <v>0</v>
      </c>
      <c r="AA128" s="17">
        <v>60</v>
      </c>
      <c r="AB128" s="17">
        <v>52</v>
      </c>
      <c r="AC128" s="17">
        <v>1</v>
      </c>
      <c r="AD128" s="17">
        <v>0</v>
      </c>
      <c r="AE128" s="17">
        <v>0</v>
      </c>
      <c r="AF128" s="17">
        <v>1</v>
      </c>
      <c r="AG128" s="17">
        <v>7</v>
      </c>
      <c r="AH128" s="16">
        <v>0</v>
      </c>
      <c r="AI128" s="8">
        <v>0.77922077922077926</v>
      </c>
      <c r="AJ128" s="8">
        <v>0.8</v>
      </c>
      <c r="AK128" s="8">
        <v>1</v>
      </c>
      <c r="AL128" s="8">
        <v>0</v>
      </c>
      <c r="AM128" s="45">
        <v>0</v>
      </c>
      <c r="AN128" s="8">
        <v>0.5</v>
      </c>
      <c r="AO128" s="8">
        <v>0.7</v>
      </c>
      <c r="AP128" s="46">
        <v>0</v>
      </c>
      <c r="AQ128" s="8">
        <v>2.2333333333333334</v>
      </c>
      <c r="AR128" s="8">
        <v>2.25</v>
      </c>
      <c r="AS128" s="8">
        <v>4</v>
      </c>
      <c r="AT128" s="45">
        <v>0</v>
      </c>
      <c r="AU128" s="45">
        <v>0</v>
      </c>
      <c r="AV128" s="8">
        <v>4</v>
      </c>
      <c r="AW128" s="8">
        <v>1.8571428571428572</v>
      </c>
      <c r="AX128" s="46">
        <v>0</v>
      </c>
      <c r="AY128" s="9"/>
      <c r="AZ128" s="9"/>
      <c r="BA128" s="9"/>
    </row>
    <row r="129" spans="1:53" x14ac:dyDescent="0.25">
      <c r="A129" s="20">
        <v>53025</v>
      </c>
      <c r="B129" s="22">
        <v>36395</v>
      </c>
      <c r="C129" s="4" t="s">
        <v>25</v>
      </c>
      <c r="D129" s="32">
        <v>60</v>
      </c>
      <c r="E129" s="33">
        <v>0</v>
      </c>
      <c r="F129" s="17">
        <v>0</v>
      </c>
      <c r="G129" s="17">
        <v>0</v>
      </c>
      <c r="H129" s="17">
        <v>0</v>
      </c>
      <c r="I129" s="17">
        <v>0</v>
      </c>
      <c r="J129" s="16">
        <v>0</v>
      </c>
      <c r="K129" s="17">
        <v>60</v>
      </c>
      <c r="L129" s="17">
        <v>58</v>
      </c>
      <c r="M129" s="17">
        <v>0</v>
      </c>
      <c r="N129" s="17">
        <v>0</v>
      </c>
      <c r="O129" s="17">
        <v>0</v>
      </c>
      <c r="P129" s="17">
        <v>0</v>
      </c>
      <c r="Q129" s="17">
        <v>2</v>
      </c>
      <c r="R129" s="16">
        <v>0</v>
      </c>
      <c r="S129" s="17">
        <v>30</v>
      </c>
      <c r="T129" s="17">
        <v>26</v>
      </c>
      <c r="U129" s="17">
        <v>0</v>
      </c>
      <c r="V129" s="17">
        <v>0</v>
      </c>
      <c r="W129" s="17">
        <v>0</v>
      </c>
      <c r="X129" s="17">
        <v>0</v>
      </c>
      <c r="Y129" s="17">
        <v>4</v>
      </c>
      <c r="Z129" s="16">
        <v>0</v>
      </c>
      <c r="AA129" s="17">
        <v>24</v>
      </c>
      <c r="AB129" s="17">
        <v>23</v>
      </c>
      <c r="AC129" s="17">
        <v>0</v>
      </c>
      <c r="AD129" s="17">
        <v>0</v>
      </c>
      <c r="AE129" s="17">
        <v>0</v>
      </c>
      <c r="AF129" s="17">
        <v>0</v>
      </c>
      <c r="AG129" s="17">
        <v>1</v>
      </c>
      <c r="AH129" s="16">
        <v>0</v>
      </c>
      <c r="AI129" s="8">
        <v>0.8</v>
      </c>
      <c r="AJ129" s="8">
        <v>0.88461538461538458</v>
      </c>
      <c r="AK129" s="45">
        <v>0</v>
      </c>
      <c r="AL129" s="45">
        <v>0</v>
      </c>
      <c r="AM129" s="45">
        <v>0</v>
      </c>
      <c r="AN129" s="45">
        <v>0</v>
      </c>
      <c r="AO129" s="8">
        <v>0.25</v>
      </c>
      <c r="AP129" s="46">
        <v>0</v>
      </c>
      <c r="AQ129" s="8">
        <v>2.5</v>
      </c>
      <c r="AR129" s="8">
        <v>2.5217391304347827</v>
      </c>
      <c r="AS129" s="45">
        <v>0</v>
      </c>
      <c r="AT129" s="45">
        <v>0</v>
      </c>
      <c r="AU129" s="45">
        <v>0</v>
      </c>
      <c r="AV129" s="45">
        <v>0</v>
      </c>
      <c r="AW129" s="8">
        <v>2</v>
      </c>
      <c r="AX129" s="46">
        <v>0</v>
      </c>
      <c r="AY129" s="9"/>
      <c r="AZ129" s="9"/>
      <c r="BA129" s="9"/>
    </row>
    <row r="130" spans="1:53" x14ac:dyDescent="0.25">
      <c r="A130" s="20">
        <v>53025</v>
      </c>
      <c r="B130" s="22">
        <v>44165</v>
      </c>
      <c r="C130" s="4" t="s">
        <v>26</v>
      </c>
      <c r="D130" s="32">
        <v>2609</v>
      </c>
      <c r="E130" s="33">
        <v>0</v>
      </c>
      <c r="F130" s="17">
        <v>0</v>
      </c>
      <c r="G130" s="17">
        <v>0</v>
      </c>
      <c r="H130" s="17">
        <v>0</v>
      </c>
      <c r="I130" s="17">
        <v>0</v>
      </c>
      <c r="J130" s="16">
        <v>0</v>
      </c>
      <c r="K130" s="17">
        <v>2609</v>
      </c>
      <c r="L130" s="17">
        <v>577</v>
      </c>
      <c r="M130" s="17">
        <v>159</v>
      </c>
      <c r="N130" s="17">
        <v>211</v>
      </c>
      <c r="O130" s="17">
        <v>1</v>
      </c>
      <c r="P130" s="17">
        <v>371</v>
      </c>
      <c r="Q130" s="17">
        <v>1645</v>
      </c>
      <c r="R130" s="16">
        <v>16</v>
      </c>
      <c r="S130" s="17">
        <v>576</v>
      </c>
      <c r="T130" s="17">
        <v>135</v>
      </c>
      <c r="U130" s="17">
        <v>29</v>
      </c>
      <c r="V130" s="17">
        <v>38</v>
      </c>
      <c r="W130" s="17">
        <v>1</v>
      </c>
      <c r="X130" s="17">
        <v>68</v>
      </c>
      <c r="Y130" s="17">
        <v>368</v>
      </c>
      <c r="Z130" s="16">
        <v>5</v>
      </c>
      <c r="AA130" s="17">
        <v>495</v>
      </c>
      <c r="AB130" s="17">
        <v>116</v>
      </c>
      <c r="AC130" s="17">
        <v>29</v>
      </c>
      <c r="AD130" s="17">
        <v>35</v>
      </c>
      <c r="AE130" s="17">
        <v>1</v>
      </c>
      <c r="AF130" s="17">
        <v>65</v>
      </c>
      <c r="AG130" s="17">
        <v>309</v>
      </c>
      <c r="AH130" s="16">
        <v>5</v>
      </c>
      <c r="AI130" s="8">
        <v>0.859375</v>
      </c>
      <c r="AJ130" s="8">
        <v>0.85925925925925928</v>
      </c>
      <c r="AK130" s="45">
        <v>1</v>
      </c>
      <c r="AL130" s="45">
        <v>0.92105263157894735</v>
      </c>
      <c r="AM130" s="45">
        <v>1</v>
      </c>
      <c r="AN130" s="45">
        <v>0.95588235294117652</v>
      </c>
      <c r="AO130" s="8">
        <v>0.83967391304347827</v>
      </c>
      <c r="AP130" s="46">
        <v>1</v>
      </c>
      <c r="AQ130" s="8">
        <v>5.2707070707070711</v>
      </c>
      <c r="AR130" s="8">
        <v>4.9741379310344831</v>
      </c>
      <c r="AS130" s="45">
        <v>5.4827586206896548</v>
      </c>
      <c r="AT130" s="45">
        <v>6.0285714285714285</v>
      </c>
      <c r="AU130" s="45">
        <v>1</v>
      </c>
      <c r="AV130" s="45">
        <v>5.7076923076923078</v>
      </c>
      <c r="AW130" s="8">
        <v>5.3236245954692558</v>
      </c>
      <c r="AX130" s="46">
        <v>3.2</v>
      </c>
      <c r="AY130" s="9"/>
      <c r="AZ130" s="9"/>
      <c r="BA130" s="9"/>
    </row>
    <row r="131" spans="1:53" x14ac:dyDescent="0.25">
      <c r="A131" s="20">
        <v>53025</v>
      </c>
      <c r="B131" s="22">
        <v>47245</v>
      </c>
      <c r="C131" s="4" t="s">
        <v>133</v>
      </c>
      <c r="D131" s="32">
        <v>14953</v>
      </c>
      <c r="E131" s="33">
        <v>263</v>
      </c>
      <c r="F131" s="17">
        <v>0</v>
      </c>
      <c r="G131" s="17">
        <v>228</v>
      </c>
      <c r="H131" s="17">
        <v>0</v>
      </c>
      <c r="I131" s="17">
        <v>0</v>
      </c>
      <c r="J131" s="16">
        <v>35</v>
      </c>
      <c r="K131" s="17">
        <v>14690</v>
      </c>
      <c r="L131" s="17">
        <v>11082</v>
      </c>
      <c r="M131" s="17">
        <v>523</v>
      </c>
      <c r="N131" s="17">
        <v>301</v>
      </c>
      <c r="O131" s="17">
        <v>906</v>
      </c>
      <c r="P131" s="17">
        <v>1730</v>
      </c>
      <c r="Q131" s="17">
        <v>1856</v>
      </c>
      <c r="R131" s="16">
        <v>22</v>
      </c>
      <c r="S131" s="17">
        <v>6263</v>
      </c>
      <c r="T131" s="17">
        <v>4157</v>
      </c>
      <c r="U131" s="17">
        <v>280</v>
      </c>
      <c r="V131" s="17">
        <v>260</v>
      </c>
      <c r="W131" s="17">
        <v>737</v>
      </c>
      <c r="X131" s="17">
        <v>1277</v>
      </c>
      <c r="Y131" s="17">
        <v>807</v>
      </c>
      <c r="Z131" s="16">
        <v>22</v>
      </c>
      <c r="AA131" s="17">
        <v>5642</v>
      </c>
      <c r="AB131" s="17">
        <v>3881</v>
      </c>
      <c r="AC131" s="17">
        <v>239</v>
      </c>
      <c r="AD131" s="17">
        <v>219</v>
      </c>
      <c r="AE131" s="17">
        <v>558</v>
      </c>
      <c r="AF131" s="17">
        <v>1016</v>
      </c>
      <c r="AG131" s="17">
        <v>723</v>
      </c>
      <c r="AH131" s="16">
        <v>22</v>
      </c>
      <c r="AI131" s="8">
        <v>0.90084623982117196</v>
      </c>
      <c r="AJ131" s="8">
        <v>0.93360596584075051</v>
      </c>
      <c r="AK131" s="8">
        <v>0.85357142857142854</v>
      </c>
      <c r="AL131" s="8">
        <v>0.84230769230769231</v>
      </c>
      <c r="AM131" s="8">
        <v>0.75712347354138398</v>
      </c>
      <c r="AN131" s="8">
        <v>0.79561472200469852</v>
      </c>
      <c r="AO131" s="8">
        <v>0.89591078066914498</v>
      </c>
      <c r="AP131" s="44">
        <v>1</v>
      </c>
      <c r="AQ131" s="8">
        <v>2.6036866359447006</v>
      </c>
      <c r="AR131" s="8">
        <v>2.8554496263849525</v>
      </c>
      <c r="AS131" s="8">
        <v>2.1882845188284521</v>
      </c>
      <c r="AT131" s="8">
        <v>1.3744292237442923</v>
      </c>
      <c r="AU131" s="8">
        <v>1.6236559139784945</v>
      </c>
      <c r="AV131" s="8">
        <v>1.7027559055118111</v>
      </c>
      <c r="AW131" s="8">
        <v>2.567081604426003</v>
      </c>
      <c r="AX131" s="44">
        <v>1</v>
      </c>
      <c r="AY131" s="9"/>
      <c r="AZ131" s="9"/>
      <c r="BA131" s="9"/>
    </row>
    <row r="132" spans="1:53" x14ac:dyDescent="0.25">
      <c r="A132" s="20">
        <v>53025</v>
      </c>
      <c r="B132" s="22">
        <v>57115</v>
      </c>
      <c r="C132" s="4" t="s">
        <v>134</v>
      </c>
      <c r="D132" s="32">
        <v>5044</v>
      </c>
      <c r="E132" s="33">
        <v>80</v>
      </c>
      <c r="F132" s="17">
        <v>0</v>
      </c>
      <c r="G132" s="17">
        <v>26</v>
      </c>
      <c r="H132" s="17">
        <v>0</v>
      </c>
      <c r="I132" s="17">
        <v>0</v>
      </c>
      <c r="J132" s="16">
        <v>54</v>
      </c>
      <c r="K132" s="17">
        <v>4964</v>
      </c>
      <c r="L132" s="17">
        <v>3065</v>
      </c>
      <c r="M132" s="17">
        <v>357</v>
      </c>
      <c r="N132" s="17">
        <v>154</v>
      </c>
      <c r="O132" s="17">
        <v>355</v>
      </c>
      <c r="P132" s="17">
        <v>866</v>
      </c>
      <c r="Q132" s="17">
        <v>1033</v>
      </c>
      <c r="R132" s="16">
        <v>0</v>
      </c>
      <c r="S132" s="17">
        <v>1552</v>
      </c>
      <c r="T132" s="17">
        <v>983</v>
      </c>
      <c r="U132" s="17">
        <v>112</v>
      </c>
      <c r="V132" s="17">
        <v>44</v>
      </c>
      <c r="W132" s="17">
        <v>137</v>
      </c>
      <c r="X132" s="17">
        <v>293</v>
      </c>
      <c r="Y132" s="17">
        <v>276</v>
      </c>
      <c r="Z132" s="16">
        <v>0</v>
      </c>
      <c r="AA132" s="17">
        <v>1470</v>
      </c>
      <c r="AB132" s="17">
        <v>946</v>
      </c>
      <c r="AC132" s="17">
        <v>100</v>
      </c>
      <c r="AD132" s="17">
        <v>44</v>
      </c>
      <c r="AE132" s="17">
        <v>118</v>
      </c>
      <c r="AF132" s="17">
        <v>262</v>
      </c>
      <c r="AG132" s="17">
        <v>262</v>
      </c>
      <c r="AH132" s="16">
        <v>0</v>
      </c>
      <c r="AI132" s="8">
        <v>0.94716494845360821</v>
      </c>
      <c r="AJ132" s="8">
        <v>0.96236012207527977</v>
      </c>
      <c r="AK132" s="8">
        <v>0.8928571428571429</v>
      </c>
      <c r="AL132" s="8">
        <v>1</v>
      </c>
      <c r="AM132" s="8">
        <v>0.86131386861313863</v>
      </c>
      <c r="AN132" s="8">
        <v>0.89419795221843001</v>
      </c>
      <c r="AO132" s="8">
        <v>0.94927536231884058</v>
      </c>
      <c r="AP132" s="46">
        <v>0</v>
      </c>
      <c r="AQ132" s="8">
        <v>3.3768707482993197</v>
      </c>
      <c r="AR132" s="8">
        <v>3.2399577167019027</v>
      </c>
      <c r="AS132" s="8">
        <v>3.57</v>
      </c>
      <c r="AT132" s="8">
        <v>3.5</v>
      </c>
      <c r="AU132" s="8">
        <v>3.0084745762711864</v>
      </c>
      <c r="AV132" s="8">
        <v>3.3053435114503817</v>
      </c>
      <c r="AW132" s="8">
        <v>3.9427480916030535</v>
      </c>
      <c r="AX132" s="46">
        <v>0</v>
      </c>
      <c r="AY132" s="9"/>
      <c r="AZ132" s="9"/>
      <c r="BA132" s="9"/>
    </row>
    <row r="133" spans="1:53" x14ac:dyDescent="0.25">
      <c r="A133" s="20">
        <v>53025</v>
      </c>
      <c r="B133" s="22">
        <v>60230</v>
      </c>
      <c r="C133" s="4" t="s">
        <v>91</v>
      </c>
      <c r="D133" s="32">
        <v>1823</v>
      </c>
      <c r="E133" s="33">
        <v>1</v>
      </c>
      <c r="F133" s="17">
        <v>0</v>
      </c>
      <c r="G133" s="17">
        <v>0</v>
      </c>
      <c r="H133" s="17">
        <v>0</v>
      </c>
      <c r="I133" s="17">
        <v>0</v>
      </c>
      <c r="J133" s="16">
        <v>1</v>
      </c>
      <c r="K133" s="17">
        <v>1822</v>
      </c>
      <c r="L133" s="17">
        <v>603</v>
      </c>
      <c r="M133" s="17">
        <v>107</v>
      </c>
      <c r="N133" s="17">
        <v>33</v>
      </c>
      <c r="O133" s="17">
        <v>207</v>
      </c>
      <c r="P133" s="17">
        <v>347</v>
      </c>
      <c r="Q133" s="17">
        <v>865</v>
      </c>
      <c r="R133" s="16">
        <v>7</v>
      </c>
      <c r="S133" s="17">
        <v>504</v>
      </c>
      <c r="T133" s="17">
        <v>176</v>
      </c>
      <c r="U133" s="17">
        <v>57</v>
      </c>
      <c r="V133" s="17">
        <v>15</v>
      </c>
      <c r="W133" s="17">
        <v>45</v>
      </c>
      <c r="X133" s="17">
        <v>117</v>
      </c>
      <c r="Y133" s="17">
        <v>204</v>
      </c>
      <c r="Z133" s="16">
        <v>7</v>
      </c>
      <c r="AA133" s="17">
        <v>444</v>
      </c>
      <c r="AB133" s="17">
        <v>159</v>
      </c>
      <c r="AC133" s="17">
        <v>29</v>
      </c>
      <c r="AD133" s="17">
        <v>15</v>
      </c>
      <c r="AE133" s="17">
        <v>43</v>
      </c>
      <c r="AF133" s="17">
        <v>87</v>
      </c>
      <c r="AG133" s="17">
        <v>194</v>
      </c>
      <c r="AH133" s="16">
        <v>4</v>
      </c>
      <c r="AI133" s="8">
        <v>0.88095238095238093</v>
      </c>
      <c r="AJ133" s="8">
        <v>0.90340909090909094</v>
      </c>
      <c r="AK133" s="8">
        <v>0.50877192982456143</v>
      </c>
      <c r="AL133" s="8">
        <v>1</v>
      </c>
      <c r="AM133" s="8">
        <v>0.9555555555555556</v>
      </c>
      <c r="AN133" s="8">
        <v>0.74358974358974361</v>
      </c>
      <c r="AO133" s="8">
        <v>0.9509803921568627</v>
      </c>
      <c r="AP133" s="46">
        <v>0.5714285714285714</v>
      </c>
      <c r="AQ133" s="8">
        <v>4.1036036036036032</v>
      </c>
      <c r="AR133" s="8">
        <v>3.7924528301886791</v>
      </c>
      <c r="AS133" s="8">
        <v>3.6896551724137931</v>
      </c>
      <c r="AT133" s="8">
        <v>2.2000000000000002</v>
      </c>
      <c r="AU133" s="8">
        <v>4.8139534883720927</v>
      </c>
      <c r="AV133" s="8">
        <v>3.9885057471264367</v>
      </c>
      <c r="AW133" s="8">
        <v>4.4587628865979383</v>
      </c>
      <c r="AX133" s="46">
        <v>1.75</v>
      </c>
      <c r="AY133" s="9"/>
      <c r="AZ133" s="9"/>
      <c r="BA133" s="9"/>
    </row>
    <row r="134" spans="1:53" x14ac:dyDescent="0.25">
      <c r="A134" s="20">
        <v>53025</v>
      </c>
      <c r="B134" s="22">
        <v>65345</v>
      </c>
      <c r="C134" s="4" t="s">
        <v>135</v>
      </c>
      <c r="D134" s="32">
        <v>1733</v>
      </c>
      <c r="E134" s="33">
        <v>45</v>
      </c>
      <c r="F134" s="17">
        <v>0</v>
      </c>
      <c r="G134" s="17">
        <v>37</v>
      </c>
      <c r="H134" s="17">
        <v>0</v>
      </c>
      <c r="I134" s="17">
        <v>0</v>
      </c>
      <c r="J134" s="16">
        <v>8</v>
      </c>
      <c r="K134" s="17">
        <v>1688</v>
      </c>
      <c r="L134" s="17">
        <v>926</v>
      </c>
      <c r="M134" s="17">
        <v>68</v>
      </c>
      <c r="N134" s="17">
        <v>101</v>
      </c>
      <c r="O134" s="17">
        <v>146</v>
      </c>
      <c r="P134" s="17">
        <v>315</v>
      </c>
      <c r="Q134" s="17">
        <v>418</v>
      </c>
      <c r="R134" s="16">
        <v>29</v>
      </c>
      <c r="S134" s="17">
        <v>996</v>
      </c>
      <c r="T134" s="17">
        <v>519</v>
      </c>
      <c r="U134" s="17">
        <v>31</v>
      </c>
      <c r="V134" s="17">
        <v>81</v>
      </c>
      <c r="W134" s="17">
        <v>122</v>
      </c>
      <c r="X134" s="17">
        <v>234</v>
      </c>
      <c r="Y134" s="17">
        <v>224</v>
      </c>
      <c r="Z134" s="16">
        <v>19</v>
      </c>
      <c r="AA134" s="17">
        <v>778</v>
      </c>
      <c r="AB134" s="17">
        <v>411</v>
      </c>
      <c r="AC134" s="17">
        <v>24</v>
      </c>
      <c r="AD134" s="17">
        <v>63</v>
      </c>
      <c r="AE134" s="17">
        <v>71</v>
      </c>
      <c r="AF134" s="17">
        <v>158</v>
      </c>
      <c r="AG134" s="17">
        <v>196</v>
      </c>
      <c r="AH134" s="16">
        <v>13</v>
      </c>
      <c r="AI134" s="8">
        <v>0.78112449799196793</v>
      </c>
      <c r="AJ134" s="8">
        <v>0.79190751445086704</v>
      </c>
      <c r="AK134" s="8">
        <v>0.77419354838709675</v>
      </c>
      <c r="AL134" s="8">
        <v>0.77777777777777779</v>
      </c>
      <c r="AM134" s="8">
        <v>0.58196721311475408</v>
      </c>
      <c r="AN134" s="8">
        <v>0.67521367521367526</v>
      </c>
      <c r="AO134" s="8">
        <v>0.875</v>
      </c>
      <c r="AP134" s="44">
        <v>0.68421052631578949</v>
      </c>
      <c r="AQ134" s="8">
        <v>2.1696658097686377</v>
      </c>
      <c r="AR134" s="8">
        <v>2.2530413625304138</v>
      </c>
      <c r="AS134" s="8">
        <v>2.8333333333333335</v>
      </c>
      <c r="AT134" s="8">
        <v>1.6031746031746033</v>
      </c>
      <c r="AU134" s="8">
        <v>2.056338028169014</v>
      </c>
      <c r="AV134" s="8">
        <v>1.9936708860759493</v>
      </c>
      <c r="AW134" s="8">
        <v>2.1326530612244898</v>
      </c>
      <c r="AX134" s="44">
        <v>2.2307692307692308</v>
      </c>
      <c r="AY134" s="9"/>
      <c r="AZ134" s="9"/>
      <c r="BA134" s="9"/>
    </row>
    <row r="135" spans="1:53" x14ac:dyDescent="0.25">
      <c r="A135" s="20">
        <v>53025</v>
      </c>
      <c r="B135" s="22">
        <v>76160</v>
      </c>
      <c r="C135" s="4" t="s">
        <v>136</v>
      </c>
      <c r="D135" s="32">
        <v>2544</v>
      </c>
      <c r="E135" s="33">
        <v>0</v>
      </c>
      <c r="F135" s="17">
        <v>0</v>
      </c>
      <c r="G135" s="17">
        <v>0</v>
      </c>
      <c r="H135" s="17">
        <v>0</v>
      </c>
      <c r="I135" s="17">
        <v>0</v>
      </c>
      <c r="J135" s="16">
        <v>0</v>
      </c>
      <c r="K135" s="17">
        <v>2544</v>
      </c>
      <c r="L135" s="17">
        <v>1261</v>
      </c>
      <c r="M135" s="17">
        <v>43</v>
      </c>
      <c r="N135" s="17">
        <v>93</v>
      </c>
      <c r="O135" s="17">
        <v>190</v>
      </c>
      <c r="P135" s="17">
        <v>326</v>
      </c>
      <c r="Q135" s="17">
        <v>957</v>
      </c>
      <c r="R135" s="16">
        <v>0</v>
      </c>
      <c r="S135" s="17">
        <v>790</v>
      </c>
      <c r="T135" s="17">
        <v>416</v>
      </c>
      <c r="U135" s="17">
        <v>14</v>
      </c>
      <c r="V135" s="17">
        <v>44</v>
      </c>
      <c r="W135" s="17">
        <v>82</v>
      </c>
      <c r="X135" s="17">
        <v>140</v>
      </c>
      <c r="Y135" s="17">
        <v>234</v>
      </c>
      <c r="Z135" s="16">
        <v>0</v>
      </c>
      <c r="AA135" s="17">
        <v>720</v>
      </c>
      <c r="AB135" s="17">
        <v>370</v>
      </c>
      <c r="AC135" s="17">
        <v>14</v>
      </c>
      <c r="AD135" s="17">
        <v>40</v>
      </c>
      <c r="AE135" s="17">
        <v>64</v>
      </c>
      <c r="AF135" s="17">
        <v>118</v>
      </c>
      <c r="AG135" s="17">
        <v>232</v>
      </c>
      <c r="AH135" s="16">
        <v>0</v>
      </c>
      <c r="AI135" s="8">
        <v>0.91139240506329111</v>
      </c>
      <c r="AJ135" s="8">
        <v>0.88942307692307687</v>
      </c>
      <c r="AK135" s="8">
        <v>1</v>
      </c>
      <c r="AL135" s="8">
        <v>0.90909090909090906</v>
      </c>
      <c r="AM135" s="8">
        <v>0.78048780487804881</v>
      </c>
      <c r="AN135" s="8">
        <v>0.84285714285714286</v>
      </c>
      <c r="AO135" s="8">
        <v>0.99145299145299148</v>
      </c>
      <c r="AP135" s="46">
        <v>0</v>
      </c>
      <c r="AQ135" s="8">
        <v>3.5333333333333332</v>
      </c>
      <c r="AR135" s="8">
        <v>3.4081081081081082</v>
      </c>
      <c r="AS135" s="8">
        <v>3.0714285714285716</v>
      </c>
      <c r="AT135" s="8">
        <v>2.3250000000000002</v>
      </c>
      <c r="AU135" s="8">
        <v>2.96875</v>
      </c>
      <c r="AV135" s="8">
        <v>2.7627118644067798</v>
      </c>
      <c r="AW135" s="8">
        <v>4.125</v>
      </c>
      <c r="AX135" s="46">
        <v>0</v>
      </c>
      <c r="AY135" s="9"/>
      <c r="AZ135" s="9"/>
      <c r="BA135" s="9"/>
    </row>
    <row r="136" spans="1:53" x14ac:dyDescent="0.25">
      <c r="A136" s="20">
        <v>53025</v>
      </c>
      <c r="B136" s="22">
        <v>79135</v>
      </c>
      <c r="C136" s="4" t="s">
        <v>27</v>
      </c>
      <c r="D136" s="32">
        <v>242</v>
      </c>
      <c r="E136" s="33">
        <v>0</v>
      </c>
      <c r="F136" s="17">
        <v>0</v>
      </c>
      <c r="G136" s="17">
        <v>0</v>
      </c>
      <c r="H136" s="17">
        <v>0</v>
      </c>
      <c r="I136" s="17">
        <v>0</v>
      </c>
      <c r="J136" s="16">
        <v>0</v>
      </c>
      <c r="K136" s="17">
        <v>242</v>
      </c>
      <c r="L136" s="17">
        <v>185</v>
      </c>
      <c r="M136" s="17">
        <v>0</v>
      </c>
      <c r="N136" s="17">
        <v>0</v>
      </c>
      <c r="O136" s="17">
        <v>0</v>
      </c>
      <c r="P136" s="17">
        <v>0</v>
      </c>
      <c r="Q136" s="17">
        <v>57</v>
      </c>
      <c r="R136" s="16">
        <v>0</v>
      </c>
      <c r="S136" s="17">
        <v>111</v>
      </c>
      <c r="T136" s="17">
        <v>84</v>
      </c>
      <c r="U136" s="17">
        <v>0</v>
      </c>
      <c r="V136" s="17">
        <v>0</v>
      </c>
      <c r="W136" s="17">
        <v>0</v>
      </c>
      <c r="X136" s="17">
        <v>0</v>
      </c>
      <c r="Y136" s="17">
        <v>27</v>
      </c>
      <c r="Z136" s="16">
        <v>0</v>
      </c>
      <c r="AA136" s="17">
        <v>97</v>
      </c>
      <c r="AB136" s="17">
        <v>73</v>
      </c>
      <c r="AC136" s="17">
        <v>0</v>
      </c>
      <c r="AD136" s="17">
        <v>0</v>
      </c>
      <c r="AE136" s="17">
        <v>0</v>
      </c>
      <c r="AF136" s="17">
        <v>0</v>
      </c>
      <c r="AG136" s="17">
        <v>24</v>
      </c>
      <c r="AH136" s="16">
        <v>0</v>
      </c>
      <c r="AI136" s="8">
        <v>0.87387387387387383</v>
      </c>
      <c r="AJ136" s="8">
        <v>0.86904761904761907</v>
      </c>
      <c r="AK136" s="8">
        <v>0</v>
      </c>
      <c r="AL136" s="45">
        <v>0</v>
      </c>
      <c r="AM136" s="45">
        <v>0</v>
      </c>
      <c r="AN136" s="8">
        <v>0</v>
      </c>
      <c r="AO136" s="8">
        <v>0.88888888888888884</v>
      </c>
      <c r="AP136" s="46">
        <v>0</v>
      </c>
      <c r="AQ136" s="8">
        <v>2.4948453608247423</v>
      </c>
      <c r="AR136" s="8">
        <v>2.5342465753424657</v>
      </c>
      <c r="AS136" s="45">
        <v>0</v>
      </c>
      <c r="AT136" s="45">
        <v>0</v>
      </c>
      <c r="AU136" s="45">
        <v>0</v>
      </c>
      <c r="AV136" s="45">
        <v>0</v>
      </c>
      <c r="AW136" s="8">
        <v>2.375</v>
      </c>
      <c r="AX136" s="46">
        <v>0</v>
      </c>
      <c r="AY136" s="9"/>
      <c r="AZ136" s="9"/>
      <c r="BA136" s="9"/>
    </row>
    <row r="137" spans="1:53" x14ac:dyDescent="0.25">
      <c r="A137" s="20"/>
      <c r="B137" s="22"/>
      <c r="C137" s="4"/>
      <c r="D137" s="30"/>
      <c r="E137" s="17"/>
      <c r="F137" s="17"/>
      <c r="G137" s="17"/>
      <c r="H137" s="17"/>
      <c r="I137" s="17"/>
      <c r="J137" s="16"/>
      <c r="K137" s="17"/>
      <c r="L137" s="17"/>
      <c r="M137" s="17"/>
      <c r="N137" s="17"/>
      <c r="O137" s="17"/>
      <c r="P137" s="17"/>
      <c r="Q137" s="17"/>
      <c r="R137" s="16"/>
      <c r="S137" s="17"/>
      <c r="T137" s="17"/>
      <c r="U137" s="17"/>
      <c r="V137" s="17"/>
      <c r="W137" s="17"/>
      <c r="X137" s="17"/>
      <c r="Y137" s="17"/>
      <c r="Z137" s="16"/>
      <c r="AA137" s="17"/>
      <c r="AB137" s="17"/>
      <c r="AC137" s="17"/>
      <c r="AD137" s="17"/>
      <c r="AE137" s="17"/>
      <c r="AF137" s="17"/>
      <c r="AG137" s="17"/>
      <c r="AH137" s="16"/>
      <c r="AI137" s="8"/>
      <c r="AJ137" s="8"/>
      <c r="AK137" s="45"/>
      <c r="AL137" s="45"/>
      <c r="AM137" s="45"/>
      <c r="AN137" s="45"/>
      <c r="AO137" s="8"/>
      <c r="AP137" s="46"/>
      <c r="AQ137" s="8"/>
      <c r="AR137" s="8"/>
      <c r="AS137" s="45"/>
      <c r="AT137" s="45"/>
      <c r="AU137" s="45"/>
      <c r="AV137" s="45"/>
      <c r="AW137" s="8"/>
      <c r="AX137" s="46"/>
      <c r="AY137" s="9"/>
      <c r="AZ137" s="9"/>
      <c r="BA137" s="9"/>
    </row>
    <row r="138" spans="1:53" x14ac:dyDescent="0.25">
      <c r="A138" s="20">
        <v>53027</v>
      </c>
      <c r="B138" s="22"/>
      <c r="C138" s="4" t="s">
        <v>9</v>
      </c>
      <c r="D138" s="30">
        <f>67224 -30</f>
        <v>67194</v>
      </c>
      <c r="E138" s="17">
        <v>640</v>
      </c>
      <c r="F138" s="17">
        <v>250</v>
      </c>
      <c r="G138" s="17">
        <v>192</v>
      </c>
      <c r="H138" s="17">
        <v>0</v>
      </c>
      <c r="I138" s="17">
        <v>9</v>
      </c>
      <c r="J138" s="16">
        <v>189</v>
      </c>
      <c r="K138" s="17">
        <f>66584 -30</f>
        <v>66554</v>
      </c>
      <c r="L138" s="17">
        <f>50305 -30</f>
        <v>50275</v>
      </c>
      <c r="M138" s="17">
        <v>2129</v>
      </c>
      <c r="N138" s="17">
        <v>1886</v>
      </c>
      <c r="O138" s="17">
        <v>3245</v>
      </c>
      <c r="P138" s="17">
        <v>7260</v>
      </c>
      <c r="Q138" s="17">
        <v>8728</v>
      </c>
      <c r="R138" s="16">
        <v>291</v>
      </c>
      <c r="S138" s="17">
        <v>32489</v>
      </c>
      <c r="T138" s="17">
        <v>22810</v>
      </c>
      <c r="U138" s="17">
        <v>955</v>
      </c>
      <c r="V138" s="17">
        <v>1084</v>
      </c>
      <c r="W138" s="17">
        <v>2684</v>
      </c>
      <c r="X138" s="17">
        <v>4723</v>
      </c>
      <c r="Y138" s="17">
        <v>4558</v>
      </c>
      <c r="Z138" s="16">
        <v>398</v>
      </c>
      <c r="AA138" s="17">
        <v>26820</v>
      </c>
      <c r="AB138" s="17">
        <v>19235</v>
      </c>
      <c r="AC138" s="17">
        <v>843</v>
      </c>
      <c r="AD138" s="17">
        <v>833</v>
      </c>
      <c r="AE138" s="17">
        <v>1961</v>
      </c>
      <c r="AF138" s="17">
        <v>3637</v>
      </c>
      <c r="AG138" s="17">
        <v>3779</v>
      </c>
      <c r="AH138" s="16">
        <v>169</v>
      </c>
      <c r="AI138" s="8">
        <v>0.82551017267382809</v>
      </c>
      <c r="AJ138" s="8">
        <v>0.8432704953967558</v>
      </c>
      <c r="AK138" s="8">
        <v>0.88272251308900529</v>
      </c>
      <c r="AL138" s="8">
        <v>0.76845018450184499</v>
      </c>
      <c r="AM138" s="8">
        <v>0.73062593144560362</v>
      </c>
      <c r="AN138" s="8">
        <v>0.77006140165149273</v>
      </c>
      <c r="AO138" s="8">
        <v>0.82909170688898637</v>
      </c>
      <c r="AP138" s="44">
        <v>0.42462311557788945</v>
      </c>
      <c r="AQ138" s="8">
        <v>2.4815063385533183</v>
      </c>
      <c r="AR138" s="8">
        <v>2.6137249805042893</v>
      </c>
      <c r="AS138" s="8">
        <v>2.5255041518386716</v>
      </c>
      <c r="AT138" s="8">
        <v>2.2641056422569026</v>
      </c>
      <c r="AU138" s="8">
        <v>1.6547679755226925</v>
      </c>
      <c r="AV138" s="8">
        <v>1.9961506736321144</v>
      </c>
      <c r="AW138" s="8">
        <v>2.3096057157978302</v>
      </c>
      <c r="AX138" s="44">
        <v>1.7218934911242603</v>
      </c>
      <c r="AY138" s="9"/>
      <c r="AZ138" s="9"/>
      <c r="BA138" s="9"/>
    </row>
    <row r="139" spans="1:53" x14ac:dyDescent="0.25">
      <c r="A139" s="20">
        <v>53027</v>
      </c>
      <c r="B139" s="22"/>
      <c r="C139" s="4" t="s">
        <v>14</v>
      </c>
      <c r="D139" s="30">
        <f>25578 -30</f>
        <v>25548</v>
      </c>
      <c r="E139" s="17">
        <v>31</v>
      </c>
      <c r="F139" s="17">
        <v>31</v>
      </c>
      <c r="G139" s="17">
        <v>0</v>
      </c>
      <c r="H139" s="17">
        <v>0</v>
      </c>
      <c r="I139" s="17">
        <v>0</v>
      </c>
      <c r="J139" s="16">
        <v>0</v>
      </c>
      <c r="K139" s="17">
        <f>25547 -30</f>
        <v>25517</v>
      </c>
      <c r="L139" s="17">
        <f>18214 -30</f>
        <v>18184</v>
      </c>
      <c r="M139" s="17">
        <v>378</v>
      </c>
      <c r="N139" s="17">
        <v>104</v>
      </c>
      <c r="O139" s="17">
        <v>134</v>
      </c>
      <c r="P139" s="17">
        <v>616</v>
      </c>
      <c r="Q139" s="17">
        <v>6537</v>
      </c>
      <c r="R139" s="16">
        <v>180</v>
      </c>
      <c r="S139" s="17">
        <v>12128</v>
      </c>
      <c r="T139" s="17">
        <v>8324</v>
      </c>
      <c r="U139" s="17">
        <v>139</v>
      </c>
      <c r="V139" s="17">
        <v>75</v>
      </c>
      <c r="W139" s="17">
        <v>98</v>
      </c>
      <c r="X139" s="17">
        <v>312</v>
      </c>
      <c r="Y139" s="17">
        <v>3210</v>
      </c>
      <c r="Z139" s="16">
        <v>282</v>
      </c>
      <c r="AA139" s="17">
        <v>9925</v>
      </c>
      <c r="AB139" s="17">
        <v>6860</v>
      </c>
      <c r="AC139" s="17">
        <v>139</v>
      </c>
      <c r="AD139" s="17">
        <v>63</v>
      </c>
      <c r="AE139" s="17">
        <v>46</v>
      </c>
      <c r="AF139" s="17">
        <v>248</v>
      </c>
      <c r="AG139" s="17">
        <v>2712</v>
      </c>
      <c r="AH139" s="16">
        <v>105</v>
      </c>
      <c r="AI139" s="8">
        <v>0.81835422163588389</v>
      </c>
      <c r="AJ139" s="8">
        <v>0.82412301777991348</v>
      </c>
      <c r="AK139" s="8">
        <v>1</v>
      </c>
      <c r="AL139" s="8">
        <v>0.84</v>
      </c>
      <c r="AM139" s="8">
        <v>0.46938775510204084</v>
      </c>
      <c r="AN139" s="8">
        <v>0.79487179487179482</v>
      </c>
      <c r="AO139" s="8">
        <v>0.84485981308411218</v>
      </c>
      <c r="AP139" s="44">
        <v>0.37234042553191488</v>
      </c>
      <c r="AQ139" s="8">
        <v>2.5709823677581864</v>
      </c>
      <c r="AR139" s="8">
        <v>2.6507288629737609</v>
      </c>
      <c r="AS139" s="8">
        <v>2.7194244604316546</v>
      </c>
      <c r="AT139" s="8">
        <v>1.6507936507936507</v>
      </c>
      <c r="AU139" s="8">
        <v>2.9130434782608696</v>
      </c>
      <c r="AV139" s="8">
        <v>2.4838709677419355</v>
      </c>
      <c r="AW139" s="8">
        <v>2.4103982300884956</v>
      </c>
      <c r="AX139" s="44">
        <v>1.7142857142857142</v>
      </c>
      <c r="AY139" s="9"/>
      <c r="AZ139" s="9"/>
      <c r="BA139" s="9"/>
    </row>
    <row r="140" spans="1:53" x14ac:dyDescent="0.25">
      <c r="A140" s="20">
        <v>53027</v>
      </c>
      <c r="B140" s="22"/>
      <c r="C140" s="4" t="s">
        <v>15</v>
      </c>
      <c r="D140" s="30">
        <v>41646</v>
      </c>
      <c r="E140" s="17">
        <v>609</v>
      </c>
      <c r="F140" s="17">
        <v>219</v>
      </c>
      <c r="G140" s="17">
        <v>192</v>
      </c>
      <c r="H140" s="17">
        <v>0</v>
      </c>
      <c r="I140" s="17">
        <v>9</v>
      </c>
      <c r="J140" s="16">
        <v>189</v>
      </c>
      <c r="K140" s="17">
        <v>41037</v>
      </c>
      <c r="L140" s="17">
        <v>32091</v>
      </c>
      <c r="M140" s="17">
        <v>1751</v>
      </c>
      <c r="N140" s="17">
        <v>1782</v>
      </c>
      <c r="O140" s="17">
        <v>3111</v>
      </c>
      <c r="P140" s="17">
        <v>6644</v>
      </c>
      <c r="Q140" s="17">
        <v>2191</v>
      </c>
      <c r="R140" s="16">
        <v>111</v>
      </c>
      <c r="S140" s="17">
        <v>20361</v>
      </c>
      <c r="T140" s="17">
        <v>14486</v>
      </c>
      <c r="U140" s="17">
        <v>816</v>
      </c>
      <c r="V140" s="17">
        <v>1009</v>
      </c>
      <c r="W140" s="17">
        <v>2586</v>
      </c>
      <c r="X140" s="17">
        <v>4411</v>
      </c>
      <c r="Y140" s="17">
        <v>1348</v>
      </c>
      <c r="Z140" s="16">
        <v>116</v>
      </c>
      <c r="AA140" s="17">
        <v>16895</v>
      </c>
      <c r="AB140" s="17">
        <v>12375</v>
      </c>
      <c r="AC140" s="17">
        <v>704</v>
      </c>
      <c r="AD140" s="17">
        <v>770</v>
      </c>
      <c r="AE140" s="17">
        <v>1915</v>
      </c>
      <c r="AF140" s="17">
        <v>3389</v>
      </c>
      <c r="AG140" s="17">
        <v>1067</v>
      </c>
      <c r="AH140" s="16">
        <v>64</v>
      </c>
      <c r="AI140" s="8">
        <v>0.82977260448897405</v>
      </c>
      <c r="AJ140" s="8">
        <v>0.85427309126052742</v>
      </c>
      <c r="AK140" s="8">
        <v>0.86274509803921573</v>
      </c>
      <c r="AL140" s="8">
        <v>0.76313181367690786</v>
      </c>
      <c r="AM140" s="8">
        <v>0.74052590873936586</v>
      </c>
      <c r="AN140" s="8">
        <v>0.76830650646111998</v>
      </c>
      <c r="AO140" s="8">
        <v>0.79154302670623145</v>
      </c>
      <c r="AP140" s="44">
        <v>0.55172413793103448</v>
      </c>
      <c r="AQ140" s="8">
        <v>2.4289434744007101</v>
      </c>
      <c r="AR140" s="8">
        <v>2.5932121212121211</v>
      </c>
      <c r="AS140" s="45">
        <v>2.4872159090909092</v>
      </c>
      <c r="AT140" s="8">
        <v>2.3142857142857145</v>
      </c>
      <c r="AU140" s="8">
        <v>1.6245430809399477</v>
      </c>
      <c r="AV140" s="8">
        <v>1.9604603127766302</v>
      </c>
      <c r="AW140" s="8">
        <v>2.0534208059981256</v>
      </c>
      <c r="AX140" s="44">
        <v>1.734375</v>
      </c>
      <c r="AY140" s="9"/>
      <c r="AZ140" s="9"/>
      <c r="BA140" s="9"/>
    </row>
    <row r="141" spans="1:53" x14ac:dyDescent="0.25">
      <c r="A141" s="20">
        <v>53027</v>
      </c>
      <c r="B141" s="22" t="s">
        <v>308</v>
      </c>
      <c r="C141" s="4" t="s">
        <v>137</v>
      </c>
      <c r="D141" s="32">
        <v>16461</v>
      </c>
      <c r="E141" s="33">
        <v>218</v>
      </c>
      <c r="F141" s="17">
        <v>86</v>
      </c>
      <c r="G141" s="17">
        <v>90</v>
      </c>
      <c r="H141" s="17">
        <v>0</v>
      </c>
      <c r="I141" s="17">
        <v>0</v>
      </c>
      <c r="J141" s="16">
        <v>42</v>
      </c>
      <c r="K141" s="17">
        <v>16243</v>
      </c>
      <c r="L141" s="17">
        <v>12311</v>
      </c>
      <c r="M141" s="17">
        <v>1177</v>
      </c>
      <c r="N141" s="17">
        <v>804</v>
      </c>
      <c r="O141" s="17">
        <v>1391</v>
      </c>
      <c r="P141" s="17">
        <v>3372</v>
      </c>
      <c r="Q141" s="17">
        <v>541</v>
      </c>
      <c r="R141" s="16">
        <v>19</v>
      </c>
      <c r="S141" s="17">
        <v>7536</v>
      </c>
      <c r="T141" s="17">
        <v>5065</v>
      </c>
      <c r="U141" s="17">
        <v>502</v>
      </c>
      <c r="V141" s="17">
        <v>454</v>
      </c>
      <c r="W141" s="17">
        <v>1165</v>
      </c>
      <c r="X141" s="17">
        <v>2121</v>
      </c>
      <c r="Y141" s="17">
        <v>342</v>
      </c>
      <c r="Z141" s="16">
        <v>8</v>
      </c>
      <c r="AA141" s="17">
        <v>6517</v>
      </c>
      <c r="AB141" s="17">
        <v>4632</v>
      </c>
      <c r="AC141" s="17">
        <v>428</v>
      </c>
      <c r="AD141" s="17">
        <v>330</v>
      </c>
      <c r="AE141" s="17">
        <v>834</v>
      </c>
      <c r="AF141" s="17">
        <v>1592</v>
      </c>
      <c r="AG141" s="17">
        <v>285</v>
      </c>
      <c r="AH141" s="16">
        <v>8</v>
      </c>
      <c r="AI141" s="8">
        <v>0.86478237791932056</v>
      </c>
      <c r="AJ141" s="8">
        <v>0.91451135241855874</v>
      </c>
      <c r="AK141" s="8">
        <v>0.85258964143426297</v>
      </c>
      <c r="AL141" s="8">
        <v>0.72687224669603523</v>
      </c>
      <c r="AM141" s="8">
        <v>0.71587982832618025</v>
      </c>
      <c r="AN141" s="8">
        <v>0.7505893446487506</v>
      </c>
      <c r="AO141" s="8">
        <v>0.83333333333333337</v>
      </c>
      <c r="AP141" s="44">
        <v>1</v>
      </c>
      <c r="AQ141" s="8">
        <v>2.492404480589228</v>
      </c>
      <c r="AR141" s="8">
        <v>2.6578151986183074</v>
      </c>
      <c r="AS141" s="8">
        <v>2.75</v>
      </c>
      <c r="AT141" s="8">
        <v>2.4363636363636365</v>
      </c>
      <c r="AU141" s="8">
        <v>1.6678657074340528</v>
      </c>
      <c r="AV141" s="8">
        <v>2.1180904522613067</v>
      </c>
      <c r="AW141" s="8">
        <v>1.8982456140350876</v>
      </c>
      <c r="AX141" s="44">
        <v>2.375</v>
      </c>
      <c r="AY141" s="9"/>
      <c r="AZ141" s="9"/>
      <c r="BA141" s="9"/>
    </row>
    <row r="142" spans="1:53" x14ac:dyDescent="0.25">
      <c r="A142" s="20">
        <v>53027</v>
      </c>
      <c r="B142" s="22">
        <v>14870</v>
      </c>
      <c r="C142" s="4" t="s">
        <v>138</v>
      </c>
      <c r="D142" s="32">
        <v>1595</v>
      </c>
      <c r="E142" s="33">
        <v>0</v>
      </c>
      <c r="F142" s="17">
        <v>0</v>
      </c>
      <c r="G142" s="17">
        <v>0</v>
      </c>
      <c r="H142" s="17">
        <v>0</v>
      </c>
      <c r="I142" s="17">
        <v>0</v>
      </c>
      <c r="J142" s="16">
        <v>0</v>
      </c>
      <c r="K142" s="17">
        <v>1595</v>
      </c>
      <c r="L142" s="17">
        <v>1378</v>
      </c>
      <c r="M142" s="17">
        <v>28</v>
      </c>
      <c r="N142" s="17">
        <v>24</v>
      </c>
      <c r="O142" s="17">
        <v>4</v>
      </c>
      <c r="P142" s="17">
        <v>56</v>
      </c>
      <c r="Q142" s="17">
        <v>161</v>
      </c>
      <c r="R142" s="16">
        <v>0</v>
      </c>
      <c r="S142" s="17">
        <v>681</v>
      </c>
      <c r="T142" s="17">
        <v>574</v>
      </c>
      <c r="U142" s="17">
        <v>18</v>
      </c>
      <c r="V142" s="17">
        <v>16</v>
      </c>
      <c r="W142" s="17">
        <v>8</v>
      </c>
      <c r="X142" s="17">
        <v>42</v>
      </c>
      <c r="Y142" s="17">
        <v>65</v>
      </c>
      <c r="Z142" s="16">
        <v>0</v>
      </c>
      <c r="AA142" s="17">
        <v>645</v>
      </c>
      <c r="AB142" s="17">
        <v>546</v>
      </c>
      <c r="AC142" s="17">
        <v>18</v>
      </c>
      <c r="AD142" s="17">
        <v>15</v>
      </c>
      <c r="AE142" s="17">
        <v>3</v>
      </c>
      <c r="AF142" s="17">
        <v>36</v>
      </c>
      <c r="AG142" s="17">
        <v>63</v>
      </c>
      <c r="AH142" s="16">
        <v>0</v>
      </c>
      <c r="AI142" s="8">
        <v>0.94713656387665202</v>
      </c>
      <c r="AJ142" s="8">
        <v>0.95121951219512191</v>
      </c>
      <c r="AK142" s="8">
        <v>1</v>
      </c>
      <c r="AL142" s="8">
        <v>0.9375</v>
      </c>
      <c r="AM142" s="8">
        <v>0.375</v>
      </c>
      <c r="AN142" s="8">
        <v>0.8571428571428571</v>
      </c>
      <c r="AO142" s="8">
        <v>0.96923076923076923</v>
      </c>
      <c r="AP142" s="46">
        <v>0</v>
      </c>
      <c r="AQ142" s="8">
        <v>2.4728682170542635</v>
      </c>
      <c r="AR142" s="8">
        <v>2.5238095238095237</v>
      </c>
      <c r="AS142" s="8">
        <v>1.5555555555555556</v>
      </c>
      <c r="AT142" s="8">
        <v>1.6</v>
      </c>
      <c r="AU142" s="8">
        <v>1.3333333333333333</v>
      </c>
      <c r="AV142" s="8">
        <v>1.5555555555555556</v>
      </c>
      <c r="AW142" s="8">
        <v>2.5555555555555554</v>
      </c>
      <c r="AX142" s="46">
        <v>0</v>
      </c>
      <c r="AY142" s="9"/>
      <c r="AZ142" s="9"/>
      <c r="BA142" s="9"/>
    </row>
    <row r="143" spans="1:53" x14ac:dyDescent="0.25">
      <c r="A143" s="20">
        <v>53027</v>
      </c>
      <c r="B143" s="22">
        <v>21450</v>
      </c>
      <c r="C143" s="4" t="s">
        <v>139</v>
      </c>
      <c r="D143" s="32">
        <v>3049</v>
      </c>
      <c r="E143" s="33">
        <v>44</v>
      </c>
      <c r="F143" s="17">
        <v>0</v>
      </c>
      <c r="G143" s="17">
        <v>0</v>
      </c>
      <c r="H143" s="17">
        <v>0</v>
      </c>
      <c r="I143" s="17">
        <v>0</v>
      </c>
      <c r="J143" s="16">
        <v>44</v>
      </c>
      <c r="K143" s="17">
        <v>3005</v>
      </c>
      <c r="L143" s="17">
        <v>2290</v>
      </c>
      <c r="M143" s="17">
        <v>60</v>
      </c>
      <c r="N143" s="17">
        <v>129</v>
      </c>
      <c r="O143" s="17">
        <v>215</v>
      </c>
      <c r="P143" s="17">
        <v>404</v>
      </c>
      <c r="Q143" s="17">
        <v>255</v>
      </c>
      <c r="R143" s="16">
        <v>56</v>
      </c>
      <c r="S143" s="17">
        <v>1330</v>
      </c>
      <c r="T143" s="17">
        <v>864</v>
      </c>
      <c r="U143" s="17">
        <v>41</v>
      </c>
      <c r="V143" s="17">
        <v>82</v>
      </c>
      <c r="W143" s="17">
        <v>183</v>
      </c>
      <c r="X143" s="17">
        <v>306</v>
      </c>
      <c r="Y143" s="17">
        <v>110</v>
      </c>
      <c r="Z143" s="16">
        <v>50</v>
      </c>
      <c r="AA143" s="17">
        <v>1195</v>
      </c>
      <c r="AB143" s="17">
        <v>827</v>
      </c>
      <c r="AC143" s="17">
        <v>29</v>
      </c>
      <c r="AD143" s="17">
        <v>68</v>
      </c>
      <c r="AE143" s="17">
        <v>142</v>
      </c>
      <c r="AF143" s="17">
        <v>239</v>
      </c>
      <c r="AG143" s="17">
        <v>95</v>
      </c>
      <c r="AH143" s="16">
        <v>34</v>
      </c>
      <c r="AI143" s="8">
        <v>0.89849624060150379</v>
      </c>
      <c r="AJ143" s="8">
        <v>0.95717592592592593</v>
      </c>
      <c r="AK143" s="8">
        <v>0.70731707317073167</v>
      </c>
      <c r="AL143" s="8">
        <v>0.82926829268292679</v>
      </c>
      <c r="AM143" s="8">
        <v>0.77595628415300544</v>
      </c>
      <c r="AN143" s="8">
        <v>0.78104575163398693</v>
      </c>
      <c r="AO143" s="8">
        <v>0.86363636363636365</v>
      </c>
      <c r="AP143" s="46">
        <v>0.68</v>
      </c>
      <c r="AQ143" s="8">
        <v>2.514644351464435</v>
      </c>
      <c r="AR143" s="8">
        <v>2.7690447400241838</v>
      </c>
      <c r="AS143" s="8">
        <v>2.0689655172413794</v>
      </c>
      <c r="AT143" s="8">
        <v>1.8970588235294117</v>
      </c>
      <c r="AU143" s="8">
        <v>1.5140845070422535</v>
      </c>
      <c r="AV143" s="8">
        <v>1.6903765690376569</v>
      </c>
      <c r="AW143" s="8">
        <v>2.6842105263157894</v>
      </c>
      <c r="AX143" s="46">
        <v>1.6470588235294117</v>
      </c>
      <c r="AY143" s="9"/>
      <c r="AZ143" s="9"/>
      <c r="BA143" s="9"/>
    </row>
    <row r="144" spans="1:53" x14ac:dyDescent="0.25">
      <c r="A144" s="20">
        <v>53027</v>
      </c>
      <c r="B144" s="22">
        <v>32300</v>
      </c>
      <c r="C144" s="4" t="s">
        <v>140</v>
      </c>
      <c r="D144" s="32">
        <v>9097</v>
      </c>
      <c r="E144" s="33">
        <v>110</v>
      </c>
      <c r="F144" s="17">
        <v>8</v>
      </c>
      <c r="G144" s="17">
        <v>102</v>
      </c>
      <c r="H144" s="17">
        <v>0</v>
      </c>
      <c r="I144" s="17">
        <v>0</v>
      </c>
      <c r="J144" s="16">
        <v>0</v>
      </c>
      <c r="K144" s="17">
        <v>8987</v>
      </c>
      <c r="L144" s="17">
        <v>7066</v>
      </c>
      <c r="M144" s="17">
        <v>270</v>
      </c>
      <c r="N144" s="17">
        <v>408</v>
      </c>
      <c r="O144" s="17">
        <v>960</v>
      </c>
      <c r="P144" s="17">
        <v>1638</v>
      </c>
      <c r="Q144" s="17">
        <v>283</v>
      </c>
      <c r="R144" s="16">
        <v>0</v>
      </c>
      <c r="S144" s="17">
        <v>4023</v>
      </c>
      <c r="T144" s="17">
        <v>2909</v>
      </c>
      <c r="U144" s="17">
        <v>119</v>
      </c>
      <c r="V144" s="17">
        <v>222</v>
      </c>
      <c r="W144" s="17">
        <v>626</v>
      </c>
      <c r="X144" s="17">
        <v>967</v>
      </c>
      <c r="Y144" s="17">
        <v>147</v>
      </c>
      <c r="Z144" s="16">
        <v>0</v>
      </c>
      <c r="AA144" s="17">
        <v>3640</v>
      </c>
      <c r="AB144" s="17">
        <v>2667</v>
      </c>
      <c r="AC144" s="17">
        <v>107</v>
      </c>
      <c r="AD144" s="17">
        <v>173</v>
      </c>
      <c r="AE144" s="17">
        <v>569</v>
      </c>
      <c r="AF144" s="17">
        <v>849</v>
      </c>
      <c r="AG144" s="17">
        <v>124</v>
      </c>
      <c r="AH144" s="16">
        <v>0</v>
      </c>
      <c r="AI144" s="8">
        <v>0.90479741486452891</v>
      </c>
      <c r="AJ144" s="8">
        <v>0.9168099003093847</v>
      </c>
      <c r="AK144" s="8">
        <v>0.89915966386554624</v>
      </c>
      <c r="AL144" s="8">
        <v>0.77927927927927931</v>
      </c>
      <c r="AM144" s="8">
        <v>0.90894568690095845</v>
      </c>
      <c r="AN144" s="8">
        <v>0.87797311271975176</v>
      </c>
      <c r="AO144" s="8">
        <v>0.84353741496598644</v>
      </c>
      <c r="AP144" s="46">
        <v>0</v>
      </c>
      <c r="AQ144" s="8">
        <v>2.4689560439560441</v>
      </c>
      <c r="AR144" s="8">
        <v>2.6494188226471693</v>
      </c>
      <c r="AS144" s="8">
        <v>2.5233644859813085</v>
      </c>
      <c r="AT144" s="8">
        <v>2.3583815028901736</v>
      </c>
      <c r="AU144" s="8">
        <v>1.687170474516696</v>
      </c>
      <c r="AV144" s="8">
        <v>1.9293286219081272</v>
      </c>
      <c r="AW144" s="8">
        <v>2.282258064516129</v>
      </c>
      <c r="AX144" s="46">
        <v>0</v>
      </c>
      <c r="AY144" s="9"/>
      <c r="AZ144" s="9"/>
      <c r="BA144" s="9"/>
    </row>
    <row r="145" spans="1:53" x14ac:dyDescent="0.25">
      <c r="A145" s="20">
        <v>53027</v>
      </c>
      <c r="B145" s="22">
        <v>41225</v>
      </c>
      <c r="C145" s="27" t="s">
        <v>141</v>
      </c>
      <c r="D145" s="34">
        <v>1484</v>
      </c>
      <c r="E145" s="35">
        <v>76</v>
      </c>
      <c r="F145" s="26">
        <v>0</v>
      </c>
      <c r="G145" s="26">
        <v>0</v>
      </c>
      <c r="H145" s="26">
        <v>0</v>
      </c>
      <c r="I145" s="26">
        <v>0</v>
      </c>
      <c r="J145" s="25">
        <v>76</v>
      </c>
      <c r="K145" s="26">
        <v>1408</v>
      </c>
      <c r="L145" s="26">
        <v>1234</v>
      </c>
      <c r="M145" s="26">
        <v>33</v>
      </c>
      <c r="N145" s="26">
        <v>69</v>
      </c>
      <c r="O145" s="26">
        <v>27</v>
      </c>
      <c r="P145" s="26">
        <v>129</v>
      </c>
      <c r="Q145" s="26">
        <v>45</v>
      </c>
      <c r="R145" s="25">
        <v>0</v>
      </c>
      <c r="S145" s="26">
        <v>595</v>
      </c>
      <c r="T145" s="26">
        <v>494</v>
      </c>
      <c r="U145" s="26">
        <v>18</v>
      </c>
      <c r="V145" s="26">
        <v>47</v>
      </c>
      <c r="W145" s="26">
        <v>19</v>
      </c>
      <c r="X145" s="26">
        <v>84</v>
      </c>
      <c r="Y145" s="26">
        <v>17</v>
      </c>
      <c r="Z145" s="25">
        <v>0</v>
      </c>
      <c r="AA145" s="26">
        <v>567</v>
      </c>
      <c r="AB145" s="26">
        <v>471</v>
      </c>
      <c r="AC145" s="26">
        <v>18</v>
      </c>
      <c r="AD145" s="26">
        <v>44</v>
      </c>
      <c r="AE145" s="26">
        <v>17</v>
      </c>
      <c r="AF145" s="26">
        <v>79</v>
      </c>
      <c r="AG145" s="26">
        <v>17</v>
      </c>
      <c r="AH145" s="25">
        <v>0</v>
      </c>
      <c r="AI145" s="51">
        <v>0.95294117647058818</v>
      </c>
      <c r="AJ145" s="51">
        <v>0.95344129554655865</v>
      </c>
      <c r="AK145" s="51">
        <v>1</v>
      </c>
      <c r="AL145" s="51">
        <v>0.93617021276595747</v>
      </c>
      <c r="AM145" s="51">
        <v>0.89473684210526316</v>
      </c>
      <c r="AN145" s="51">
        <v>0.94047619047619047</v>
      </c>
      <c r="AO145" s="51">
        <v>1</v>
      </c>
      <c r="AP145" s="52">
        <v>0</v>
      </c>
      <c r="AQ145" s="51">
        <v>2.4832451499118164</v>
      </c>
      <c r="AR145" s="51">
        <v>2.6199575371549892</v>
      </c>
      <c r="AS145" s="51">
        <v>1.8333333333333333</v>
      </c>
      <c r="AT145" s="51">
        <v>1.5681818181818181</v>
      </c>
      <c r="AU145" s="51">
        <v>1.588235294117647</v>
      </c>
      <c r="AV145" s="51">
        <v>1.6329113924050633</v>
      </c>
      <c r="AW145" s="51">
        <v>2.6470588235294117</v>
      </c>
      <c r="AX145" s="52">
        <v>0</v>
      </c>
      <c r="AY145" s="9"/>
      <c r="AZ145" s="9"/>
      <c r="BA145" s="9"/>
    </row>
    <row r="146" spans="1:53" x14ac:dyDescent="0.25">
      <c r="A146" s="20">
        <v>53027</v>
      </c>
      <c r="B146" s="22">
        <v>46895</v>
      </c>
      <c r="C146" s="4" t="s">
        <v>142</v>
      </c>
      <c r="D146" s="32">
        <v>3312</v>
      </c>
      <c r="E146" s="33">
        <v>152</v>
      </c>
      <c r="F146" s="17">
        <v>125</v>
      </c>
      <c r="G146" s="17">
        <v>0</v>
      </c>
      <c r="H146" s="17">
        <v>0</v>
      </c>
      <c r="I146" s="17">
        <v>0</v>
      </c>
      <c r="J146" s="16">
        <v>27</v>
      </c>
      <c r="K146" s="17">
        <v>3160</v>
      </c>
      <c r="L146" s="17">
        <v>2580</v>
      </c>
      <c r="M146" s="17">
        <v>69</v>
      </c>
      <c r="N146" s="17">
        <v>167</v>
      </c>
      <c r="O146" s="17">
        <v>202</v>
      </c>
      <c r="P146" s="17">
        <v>438</v>
      </c>
      <c r="Q146" s="17">
        <v>142</v>
      </c>
      <c r="R146" s="16">
        <v>0</v>
      </c>
      <c r="S146" s="17">
        <v>1408</v>
      </c>
      <c r="T146" s="17">
        <v>1064</v>
      </c>
      <c r="U146" s="17">
        <v>44</v>
      </c>
      <c r="V146" s="17">
        <v>45</v>
      </c>
      <c r="W146" s="17">
        <v>183</v>
      </c>
      <c r="X146" s="17">
        <v>272</v>
      </c>
      <c r="Y146" s="17">
        <v>72</v>
      </c>
      <c r="Z146" s="16">
        <v>0</v>
      </c>
      <c r="AA146" s="17">
        <v>1326</v>
      </c>
      <c r="AB146" s="17">
        <v>1009</v>
      </c>
      <c r="AC146" s="17">
        <v>43</v>
      </c>
      <c r="AD146" s="17">
        <v>45</v>
      </c>
      <c r="AE146" s="17">
        <v>158</v>
      </c>
      <c r="AF146" s="17">
        <v>246</v>
      </c>
      <c r="AG146" s="17">
        <v>71</v>
      </c>
      <c r="AH146" s="16">
        <v>0</v>
      </c>
      <c r="AI146" s="8">
        <v>0.94176136363636365</v>
      </c>
      <c r="AJ146" s="8">
        <v>0.94830827067669177</v>
      </c>
      <c r="AK146" s="8">
        <v>0.97727272727272729</v>
      </c>
      <c r="AL146" s="8">
        <v>1</v>
      </c>
      <c r="AM146" s="8">
        <v>0.86338797814207646</v>
      </c>
      <c r="AN146" s="8">
        <v>0.90441176470588236</v>
      </c>
      <c r="AO146" s="8">
        <v>0.98611111111111116</v>
      </c>
      <c r="AP146" s="46">
        <v>0</v>
      </c>
      <c r="AQ146" s="8">
        <v>2.3831070889894419</v>
      </c>
      <c r="AR146" s="8">
        <v>2.5569871159563924</v>
      </c>
      <c r="AS146" s="8">
        <v>1.6046511627906976</v>
      </c>
      <c r="AT146" s="8">
        <v>3.7111111111111112</v>
      </c>
      <c r="AU146" s="8">
        <v>1.2784810126582278</v>
      </c>
      <c r="AV146" s="8">
        <v>1.7804878048780488</v>
      </c>
      <c r="AW146" s="8">
        <v>2</v>
      </c>
      <c r="AX146" s="46">
        <v>0</v>
      </c>
      <c r="AY146" s="9"/>
      <c r="AZ146" s="9"/>
      <c r="BA146" s="9"/>
    </row>
    <row r="147" spans="1:53" x14ac:dyDescent="0.25">
      <c r="A147" s="20">
        <v>53027</v>
      </c>
      <c r="B147" s="22">
        <v>50430</v>
      </c>
      <c r="C147" s="4" t="s">
        <v>143</v>
      </c>
      <c r="D147" s="32">
        <v>675</v>
      </c>
      <c r="E147" s="33">
        <v>0</v>
      </c>
      <c r="F147" s="17">
        <v>0</v>
      </c>
      <c r="G147" s="17">
        <v>0</v>
      </c>
      <c r="H147" s="17">
        <v>0</v>
      </c>
      <c r="I147" s="17">
        <v>0</v>
      </c>
      <c r="J147" s="16">
        <v>0</v>
      </c>
      <c r="K147" s="17">
        <v>675</v>
      </c>
      <c r="L147" s="17">
        <v>556</v>
      </c>
      <c r="M147" s="17">
        <v>0</v>
      </c>
      <c r="N147" s="17">
        <v>0</v>
      </c>
      <c r="O147" s="17">
        <v>0</v>
      </c>
      <c r="P147" s="17">
        <v>0</v>
      </c>
      <c r="Q147" s="17">
        <v>119</v>
      </c>
      <c r="R147" s="16">
        <v>0</v>
      </c>
      <c r="S147" s="17">
        <v>260</v>
      </c>
      <c r="T147" s="17">
        <v>210</v>
      </c>
      <c r="U147" s="17">
        <v>0</v>
      </c>
      <c r="V147" s="17">
        <v>1</v>
      </c>
      <c r="W147" s="17">
        <v>1</v>
      </c>
      <c r="X147" s="17">
        <v>2</v>
      </c>
      <c r="Y147" s="17">
        <v>47</v>
      </c>
      <c r="Z147" s="16">
        <v>1</v>
      </c>
      <c r="AA147" s="17">
        <v>233</v>
      </c>
      <c r="AB147" s="17">
        <v>192</v>
      </c>
      <c r="AC147" s="17">
        <v>0</v>
      </c>
      <c r="AD147" s="17">
        <v>0</v>
      </c>
      <c r="AE147" s="17">
        <v>0</v>
      </c>
      <c r="AF147" s="17">
        <v>0</v>
      </c>
      <c r="AG147" s="17">
        <v>41</v>
      </c>
      <c r="AH147" s="16">
        <v>0</v>
      </c>
      <c r="AI147" s="8">
        <v>0.89615384615384619</v>
      </c>
      <c r="AJ147" s="8">
        <v>0.91428571428571426</v>
      </c>
      <c r="AK147" s="45">
        <v>0</v>
      </c>
      <c r="AL147" s="8">
        <v>0</v>
      </c>
      <c r="AM147" s="8">
        <v>0</v>
      </c>
      <c r="AN147" s="8">
        <v>0</v>
      </c>
      <c r="AO147" s="8">
        <v>0.87234042553191493</v>
      </c>
      <c r="AP147" s="46">
        <v>0</v>
      </c>
      <c r="AQ147" s="8">
        <v>2.8969957081545066</v>
      </c>
      <c r="AR147" s="8">
        <v>2.8958333333333335</v>
      </c>
      <c r="AS147" s="45">
        <v>0</v>
      </c>
      <c r="AT147" s="45">
        <v>0</v>
      </c>
      <c r="AU147" s="45">
        <v>0</v>
      </c>
      <c r="AV147" s="45">
        <v>0</v>
      </c>
      <c r="AW147" s="8">
        <v>2.9024390243902438</v>
      </c>
      <c r="AX147" s="46">
        <v>0</v>
      </c>
      <c r="AY147" s="9"/>
      <c r="AZ147" s="9"/>
      <c r="BA147" s="9"/>
    </row>
    <row r="148" spans="1:53" x14ac:dyDescent="0.25">
      <c r="A148" s="20">
        <v>53027</v>
      </c>
      <c r="B148" s="22">
        <v>50570</v>
      </c>
      <c r="C148" s="4" t="s">
        <v>144</v>
      </c>
      <c r="D148" s="32">
        <v>3836</v>
      </c>
      <c r="E148" s="33">
        <v>0</v>
      </c>
      <c r="F148" s="17">
        <v>0</v>
      </c>
      <c r="G148" s="17">
        <v>0</v>
      </c>
      <c r="H148" s="17">
        <v>0</v>
      </c>
      <c r="I148" s="17">
        <v>0</v>
      </c>
      <c r="J148" s="16">
        <v>0</v>
      </c>
      <c r="K148" s="17">
        <v>3836</v>
      </c>
      <c r="L148" s="17">
        <v>3096</v>
      </c>
      <c r="M148" s="17">
        <v>86</v>
      </c>
      <c r="N148" s="17">
        <v>131</v>
      </c>
      <c r="O148" s="17">
        <v>143</v>
      </c>
      <c r="P148" s="17">
        <v>360</v>
      </c>
      <c r="Q148" s="17">
        <v>368</v>
      </c>
      <c r="R148" s="16">
        <v>12</v>
      </c>
      <c r="S148" s="17">
        <v>3170</v>
      </c>
      <c r="T148" s="17">
        <v>2423</v>
      </c>
      <c r="U148" s="17">
        <v>42</v>
      </c>
      <c r="V148" s="17">
        <v>112</v>
      </c>
      <c r="W148" s="17">
        <v>245</v>
      </c>
      <c r="X148" s="17">
        <v>399</v>
      </c>
      <c r="Y148" s="17">
        <v>326</v>
      </c>
      <c r="Z148" s="16">
        <v>22</v>
      </c>
      <c r="AA148" s="17">
        <v>1789</v>
      </c>
      <c r="AB148" s="17">
        <v>1373</v>
      </c>
      <c r="AC148" s="17">
        <v>42</v>
      </c>
      <c r="AD148" s="17">
        <v>69</v>
      </c>
      <c r="AE148" s="17">
        <v>82</v>
      </c>
      <c r="AF148" s="17">
        <v>193</v>
      </c>
      <c r="AG148" s="17">
        <v>217</v>
      </c>
      <c r="AH148" s="16">
        <v>6</v>
      </c>
      <c r="AI148" s="8">
        <v>0.56435331230283914</v>
      </c>
      <c r="AJ148" s="8">
        <v>0.56665290961617831</v>
      </c>
      <c r="AK148" s="45">
        <v>1</v>
      </c>
      <c r="AL148" s="8">
        <v>0.6160714285714286</v>
      </c>
      <c r="AM148" s="8">
        <v>0.33469387755102042</v>
      </c>
      <c r="AN148" s="8">
        <v>0.48370927318295737</v>
      </c>
      <c r="AO148" s="8">
        <v>0.66564417177914115</v>
      </c>
      <c r="AP148" s="44">
        <v>0.27272727272727271</v>
      </c>
      <c r="AQ148" s="8">
        <v>2.1442146450531023</v>
      </c>
      <c r="AR148" s="8">
        <v>2.2549162418062636</v>
      </c>
      <c r="AS148" s="45">
        <v>2.0476190476190474</v>
      </c>
      <c r="AT148" s="45">
        <v>1.8985507246376812</v>
      </c>
      <c r="AU148" s="45">
        <v>1.7439024390243902</v>
      </c>
      <c r="AV148" s="45">
        <v>1.8652849740932642</v>
      </c>
      <c r="AW148" s="8">
        <v>1.695852534562212</v>
      </c>
      <c r="AX148" s="46">
        <v>2</v>
      </c>
      <c r="AY148" s="9"/>
      <c r="AZ148" s="9"/>
      <c r="BA148" s="9"/>
    </row>
    <row r="149" spans="1:53" ht="13.8" thickBot="1" x14ac:dyDescent="0.3">
      <c r="A149" s="20">
        <v>53027</v>
      </c>
      <c r="B149" s="22">
        <v>77630</v>
      </c>
      <c r="C149" s="4" t="s">
        <v>145</v>
      </c>
      <c r="D149" s="36">
        <v>2137</v>
      </c>
      <c r="E149" s="37">
        <v>9</v>
      </c>
      <c r="F149" s="19">
        <v>0</v>
      </c>
      <c r="G149" s="19">
        <v>0</v>
      </c>
      <c r="H149" s="19">
        <v>0</v>
      </c>
      <c r="I149" s="19">
        <v>9</v>
      </c>
      <c r="J149" s="18">
        <v>0</v>
      </c>
      <c r="K149" s="19">
        <v>2128</v>
      </c>
      <c r="L149" s="19">
        <v>1580</v>
      </c>
      <c r="M149" s="19">
        <v>28</v>
      </c>
      <c r="N149" s="19">
        <v>50</v>
      </c>
      <c r="O149" s="19">
        <v>169</v>
      </c>
      <c r="P149" s="19">
        <v>247</v>
      </c>
      <c r="Q149" s="19">
        <v>277</v>
      </c>
      <c r="R149" s="18">
        <v>24</v>
      </c>
      <c r="S149" s="19">
        <v>1358</v>
      </c>
      <c r="T149" s="19">
        <v>883</v>
      </c>
      <c r="U149" s="19">
        <v>32</v>
      </c>
      <c r="V149" s="19">
        <v>30</v>
      </c>
      <c r="W149" s="19">
        <v>156</v>
      </c>
      <c r="X149" s="19">
        <v>218</v>
      </c>
      <c r="Y149" s="19">
        <v>222</v>
      </c>
      <c r="Z149" s="18">
        <v>35</v>
      </c>
      <c r="AA149" s="19">
        <v>983</v>
      </c>
      <c r="AB149" s="19">
        <v>658</v>
      </c>
      <c r="AC149" s="19">
        <v>19</v>
      </c>
      <c r="AD149" s="19">
        <v>26</v>
      </c>
      <c r="AE149" s="19">
        <v>110</v>
      </c>
      <c r="AF149" s="19">
        <v>155</v>
      </c>
      <c r="AG149" s="19">
        <v>154</v>
      </c>
      <c r="AH149" s="18">
        <v>16</v>
      </c>
      <c r="AI149" s="48">
        <v>0.72385861561119291</v>
      </c>
      <c r="AJ149" s="48">
        <v>0.74518686296715742</v>
      </c>
      <c r="AK149" s="48">
        <v>0.59375</v>
      </c>
      <c r="AL149" s="48">
        <v>0.8666666666666667</v>
      </c>
      <c r="AM149" s="48">
        <v>0.70512820512820518</v>
      </c>
      <c r="AN149" s="48">
        <v>0.71100917431192656</v>
      </c>
      <c r="AO149" s="48">
        <v>0.69369369369369371</v>
      </c>
      <c r="AP149" s="49">
        <v>0.45714285714285713</v>
      </c>
      <c r="AQ149" s="48">
        <v>2.1648016276703967</v>
      </c>
      <c r="AR149" s="48">
        <v>2.4012158054711246</v>
      </c>
      <c r="AS149" s="48">
        <v>1.4736842105263157</v>
      </c>
      <c r="AT149" s="48">
        <v>1.9230769230769231</v>
      </c>
      <c r="AU149" s="48">
        <v>1.5363636363636364</v>
      </c>
      <c r="AV149" s="48">
        <v>1.5935483870967742</v>
      </c>
      <c r="AW149" s="48">
        <v>1.7987012987012987</v>
      </c>
      <c r="AX149" s="49">
        <v>1.5</v>
      </c>
      <c r="AY149" s="9"/>
      <c r="AZ149" s="9"/>
      <c r="BA149" s="9"/>
    </row>
    <row r="150" spans="1:53" ht="13.8" thickTop="1" x14ac:dyDescent="0.25">
      <c r="A150" s="20"/>
      <c r="B150" s="22"/>
      <c r="C150" s="4"/>
      <c r="D150" s="30"/>
      <c r="E150" s="17"/>
      <c r="F150" s="17"/>
      <c r="G150" s="17"/>
      <c r="H150" s="17"/>
      <c r="I150" s="17"/>
      <c r="J150" s="16"/>
      <c r="K150" s="17"/>
      <c r="L150" s="17"/>
      <c r="M150" s="17"/>
      <c r="N150" s="17"/>
      <c r="O150" s="17"/>
      <c r="P150" s="17"/>
      <c r="Q150" s="17"/>
      <c r="R150" s="16"/>
      <c r="S150" s="17"/>
      <c r="T150" s="17"/>
      <c r="U150" s="17"/>
      <c r="V150" s="17"/>
      <c r="W150" s="17"/>
      <c r="X150" s="17"/>
      <c r="Y150" s="17"/>
      <c r="Z150" s="16"/>
      <c r="AA150" s="17"/>
      <c r="AB150" s="17"/>
      <c r="AC150" s="17"/>
      <c r="AD150" s="17"/>
      <c r="AE150" s="17"/>
      <c r="AF150" s="17"/>
      <c r="AG150" s="17"/>
      <c r="AH150" s="16"/>
      <c r="AI150" s="8"/>
      <c r="AJ150" s="8"/>
      <c r="AK150" s="8"/>
      <c r="AL150" s="8"/>
      <c r="AM150" s="8"/>
      <c r="AN150" s="8"/>
      <c r="AO150" s="8"/>
      <c r="AP150" s="44"/>
      <c r="AQ150" s="8"/>
      <c r="AR150" s="8"/>
      <c r="AS150" s="8"/>
      <c r="AT150" s="8"/>
      <c r="AU150" s="8"/>
      <c r="AV150" s="8"/>
      <c r="AW150" s="8"/>
      <c r="AX150" s="44"/>
      <c r="AY150" s="9"/>
      <c r="AZ150" s="9"/>
      <c r="BA150" s="9"/>
    </row>
    <row r="151" spans="1:53" x14ac:dyDescent="0.25">
      <c r="A151" s="20">
        <v>53029</v>
      </c>
      <c r="B151" s="22"/>
      <c r="C151" s="4" t="s">
        <v>351</v>
      </c>
      <c r="D151" s="30">
        <v>71558</v>
      </c>
      <c r="E151" s="17">
        <v>1479</v>
      </c>
      <c r="F151" s="17">
        <v>36</v>
      </c>
      <c r="G151" s="17">
        <v>183</v>
      </c>
      <c r="H151" s="17">
        <v>0</v>
      </c>
      <c r="I151" s="17">
        <v>1201</v>
      </c>
      <c r="J151" s="16">
        <v>59</v>
      </c>
      <c r="K151" s="17">
        <v>70079</v>
      </c>
      <c r="L151" s="17">
        <v>55120</v>
      </c>
      <c r="M151" s="17">
        <v>961</v>
      </c>
      <c r="N151" s="17">
        <v>2151</v>
      </c>
      <c r="O151" s="17">
        <v>3692</v>
      </c>
      <c r="P151" s="17">
        <v>6804</v>
      </c>
      <c r="Q151" s="17">
        <v>8007</v>
      </c>
      <c r="R151" s="16">
        <v>148</v>
      </c>
      <c r="S151" s="17">
        <v>32378</v>
      </c>
      <c r="T151" s="17">
        <v>25017</v>
      </c>
      <c r="U151" s="17">
        <v>523</v>
      </c>
      <c r="V151" s="17">
        <v>1087</v>
      </c>
      <c r="W151" s="17">
        <v>2112</v>
      </c>
      <c r="X151" s="17">
        <v>3722</v>
      </c>
      <c r="Y151" s="17">
        <v>3526</v>
      </c>
      <c r="Z151" s="16">
        <v>113</v>
      </c>
      <c r="AA151" s="17">
        <v>27784</v>
      </c>
      <c r="AB151" s="17">
        <v>21076</v>
      </c>
      <c r="AC151" s="17">
        <v>492</v>
      </c>
      <c r="AD151" s="17">
        <v>1014</v>
      </c>
      <c r="AE151" s="17">
        <v>1983</v>
      </c>
      <c r="AF151" s="17">
        <v>3489</v>
      </c>
      <c r="AG151" s="17">
        <v>3157</v>
      </c>
      <c r="AH151" s="16">
        <v>62</v>
      </c>
      <c r="AI151" s="8">
        <v>0.85811353388103029</v>
      </c>
      <c r="AJ151" s="8">
        <v>0.84246712235679733</v>
      </c>
      <c r="AK151" s="8">
        <v>0.94072657743785848</v>
      </c>
      <c r="AL151" s="8">
        <v>0.9328426862925483</v>
      </c>
      <c r="AM151" s="8">
        <v>0.93892045454545459</v>
      </c>
      <c r="AN151" s="8">
        <v>0.93739924771628158</v>
      </c>
      <c r="AO151" s="8">
        <v>0.89534883720930236</v>
      </c>
      <c r="AP151" s="44">
        <v>0.54867256637168138</v>
      </c>
      <c r="AQ151" s="8">
        <v>2.5222790095018714</v>
      </c>
      <c r="AR151" s="8">
        <v>2.6152970203074588</v>
      </c>
      <c r="AS151" s="8">
        <v>1.9532520325203253</v>
      </c>
      <c r="AT151" s="8">
        <v>2.1213017751479288</v>
      </c>
      <c r="AU151" s="8">
        <v>1.8618255168935955</v>
      </c>
      <c r="AV151" s="8">
        <v>1.950128976784179</v>
      </c>
      <c r="AW151" s="8">
        <v>2.536268609439341</v>
      </c>
      <c r="AX151" s="44">
        <v>2.3870967741935485</v>
      </c>
      <c r="AY151" s="9"/>
      <c r="AZ151" s="9"/>
      <c r="BA151" s="9"/>
    </row>
    <row r="152" spans="1:53" x14ac:dyDescent="0.25">
      <c r="A152" s="20">
        <v>53029</v>
      </c>
      <c r="B152" s="22"/>
      <c r="C152" s="4" t="s">
        <v>14</v>
      </c>
      <c r="D152" s="30">
        <v>49081</v>
      </c>
      <c r="E152" s="17">
        <v>1235</v>
      </c>
      <c r="F152" s="17">
        <v>0</v>
      </c>
      <c r="G152" s="17">
        <v>9</v>
      </c>
      <c r="H152" s="17">
        <v>0</v>
      </c>
      <c r="I152" s="17">
        <v>1201</v>
      </c>
      <c r="J152" s="16">
        <v>25</v>
      </c>
      <c r="K152" s="17">
        <v>47846</v>
      </c>
      <c r="L152" s="17">
        <v>40023</v>
      </c>
      <c r="M152" s="17">
        <v>395</v>
      </c>
      <c r="N152" s="17">
        <v>329</v>
      </c>
      <c r="O152" s="17">
        <v>530</v>
      </c>
      <c r="P152" s="17">
        <v>1254</v>
      </c>
      <c r="Q152" s="17">
        <v>6429</v>
      </c>
      <c r="R152" s="16">
        <v>140</v>
      </c>
      <c r="S152" s="17">
        <v>23250</v>
      </c>
      <c r="T152" s="17">
        <v>19674</v>
      </c>
      <c r="U152" s="17">
        <v>236</v>
      </c>
      <c r="V152" s="17">
        <v>207</v>
      </c>
      <c r="W152" s="17">
        <v>216</v>
      </c>
      <c r="X152" s="17">
        <v>659</v>
      </c>
      <c r="Y152" s="17">
        <v>2808</v>
      </c>
      <c r="Z152" s="16">
        <v>109</v>
      </c>
      <c r="AA152" s="17">
        <v>19228</v>
      </c>
      <c r="AB152" s="17">
        <v>16047</v>
      </c>
      <c r="AC152" s="17">
        <v>225</v>
      </c>
      <c r="AD152" s="17">
        <v>188</v>
      </c>
      <c r="AE152" s="17">
        <v>213</v>
      </c>
      <c r="AF152" s="17">
        <v>626</v>
      </c>
      <c r="AG152" s="17">
        <v>2497</v>
      </c>
      <c r="AH152" s="16">
        <v>58</v>
      </c>
      <c r="AI152" s="8">
        <v>0.82701075268817204</v>
      </c>
      <c r="AJ152" s="8">
        <v>0.81564501372369624</v>
      </c>
      <c r="AK152" s="8">
        <v>0.95338983050847459</v>
      </c>
      <c r="AL152" s="8">
        <v>0.90821256038647347</v>
      </c>
      <c r="AM152" s="8">
        <v>0.98611111111111116</v>
      </c>
      <c r="AN152" s="8">
        <v>0.9499241274658573</v>
      </c>
      <c r="AO152" s="8">
        <v>0.88924501424501423</v>
      </c>
      <c r="AP152" s="44">
        <v>0.5321100917431193</v>
      </c>
      <c r="AQ152" s="8">
        <v>2.4883503224464323</v>
      </c>
      <c r="AR152" s="8">
        <v>2.4941110487941671</v>
      </c>
      <c r="AS152" s="8">
        <v>1.7555555555555555</v>
      </c>
      <c r="AT152" s="8">
        <v>1.75</v>
      </c>
      <c r="AU152" s="8">
        <v>2.488262910798122</v>
      </c>
      <c r="AV152" s="8">
        <v>2.0031948881789137</v>
      </c>
      <c r="AW152" s="8">
        <v>2.5746896275530635</v>
      </c>
      <c r="AX152" s="44">
        <v>2.4137931034482758</v>
      </c>
      <c r="AY152" s="9"/>
      <c r="AZ152" s="9"/>
      <c r="BA152" s="9"/>
    </row>
    <row r="153" spans="1:53" x14ac:dyDescent="0.25">
      <c r="A153" s="20">
        <v>53029</v>
      </c>
      <c r="B153" s="22"/>
      <c r="C153" s="4" t="s">
        <v>15</v>
      </c>
      <c r="D153" s="30">
        <v>22477</v>
      </c>
      <c r="E153" s="17">
        <v>244</v>
      </c>
      <c r="F153" s="17">
        <v>36</v>
      </c>
      <c r="G153" s="17">
        <v>174</v>
      </c>
      <c r="H153" s="17">
        <v>0</v>
      </c>
      <c r="I153" s="17">
        <v>0</v>
      </c>
      <c r="J153" s="16">
        <v>34</v>
      </c>
      <c r="K153" s="17">
        <v>22233</v>
      </c>
      <c r="L153" s="17">
        <v>15097</v>
      </c>
      <c r="M153" s="17">
        <v>566</v>
      </c>
      <c r="N153" s="17">
        <v>1822</v>
      </c>
      <c r="O153" s="17">
        <v>3162</v>
      </c>
      <c r="P153" s="17">
        <v>5550</v>
      </c>
      <c r="Q153" s="17">
        <v>1578</v>
      </c>
      <c r="R153" s="16">
        <v>8</v>
      </c>
      <c r="S153" s="17">
        <v>9128</v>
      </c>
      <c r="T153" s="17">
        <v>5343</v>
      </c>
      <c r="U153" s="17">
        <v>287</v>
      </c>
      <c r="V153" s="17">
        <v>880</v>
      </c>
      <c r="W153" s="17">
        <v>1896</v>
      </c>
      <c r="X153" s="17">
        <v>3063</v>
      </c>
      <c r="Y153" s="17">
        <v>718</v>
      </c>
      <c r="Z153" s="16">
        <v>4</v>
      </c>
      <c r="AA153" s="17">
        <v>8556</v>
      </c>
      <c r="AB153" s="17">
        <v>5029</v>
      </c>
      <c r="AC153" s="17">
        <v>267</v>
      </c>
      <c r="AD153" s="17">
        <v>826</v>
      </c>
      <c r="AE153" s="17">
        <v>1770</v>
      </c>
      <c r="AF153" s="17">
        <v>2863</v>
      </c>
      <c r="AG153" s="17">
        <v>660</v>
      </c>
      <c r="AH153" s="16">
        <v>4</v>
      </c>
      <c r="AI153" s="8">
        <v>0.93733567046450483</v>
      </c>
      <c r="AJ153" s="8">
        <v>0.94123151787385362</v>
      </c>
      <c r="AK153" s="8">
        <v>0.93031358885017423</v>
      </c>
      <c r="AL153" s="8">
        <v>0.9386363636363636</v>
      </c>
      <c r="AM153" s="8">
        <v>0.93354430379746833</v>
      </c>
      <c r="AN153" s="8">
        <v>0.93470453803460662</v>
      </c>
      <c r="AO153" s="8">
        <v>0.91922005571030641</v>
      </c>
      <c r="AP153" s="44">
        <v>1</v>
      </c>
      <c r="AQ153" s="8">
        <v>2.5985273492286116</v>
      </c>
      <c r="AR153" s="8">
        <v>3.0019884668920263</v>
      </c>
      <c r="AS153" s="8">
        <v>2.1198501872659175</v>
      </c>
      <c r="AT153" s="8">
        <v>2.205811138014528</v>
      </c>
      <c r="AU153" s="8">
        <v>1.7864406779661017</v>
      </c>
      <c r="AV153" s="8">
        <v>1.9385260216556059</v>
      </c>
      <c r="AW153" s="8">
        <v>2.3909090909090911</v>
      </c>
      <c r="AX153" s="44">
        <v>2</v>
      </c>
      <c r="AY153" s="9"/>
      <c r="AZ153" s="9"/>
      <c r="BA153" s="9"/>
    </row>
    <row r="154" spans="1:53" x14ac:dyDescent="0.25">
      <c r="A154" s="20">
        <v>53029</v>
      </c>
      <c r="B154" s="22">
        <v>15185</v>
      </c>
      <c r="C154" s="4" t="s">
        <v>28</v>
      </c>
      <c r="D154" s="32">
        <v>1723</v>
      </c>
      <c r="E154" s="33">
        <v>128</v>
      </c>
      <c r="F154" s="17">
        <v>33</v>
      </c>
      <c r="G154" s="17">
        <v>90</v>
      </c>
      <c r="H154" s="17">
        <v>0</v>
      </c>
      <c r="I154" s="17">
        <v>0</v>
      </c>
      <c r="J154" s="16">
        <v>5</v>
      </c>
      <c r="K154" s="17">
        <v>1595</v>
      </c>
      <c r="L154" s="17">
        <v>1090</v>
      </c>
      <c r="M154" s="17">
        <v>47</v>
      </c>
      <c r="N154" s="17">
        <v>42</v>
      </c>
      <c r="O154" s="17">
        <v>174</v>
      </c>
      <c r="P154" s="17">
        <v>263</v>
      </c>
      <c r="Q154" s="17">
        <v>234</v>
      </c>
      <c r="R154" s="16">
        <v>8</v>
      </c>
      <c r="S154" s="17">
        <v>814</v>
      </c>
      <c r="T154" s="17">
        <v>517</v>
      </c>
      <c r="U154" s="17">
        <v>19</v>
      </c>
      <c r="V154" s="17">
        <v>31</v>
      </c>
      <c r="W154" s="17">
        <v>129</v>
      </c>
      <c r="X154" s="17">
        <v>179</v>
      </c>
      <c r="Y154" s="17">
        <v>114</v>
      </c>
      <c r="Z154" s="16">
        <v>4</v>
      </c>
      <c r="AA154" s="17">
        <v>737</v>
      </c>
      <c r="AB154" s="17">
        <v>454</v>
      </c>
      <c r="AC154" s="17">
        <v>19</v>
      </c>
      <c r="AD154" s="17">
        <v>25</v>
      </c>
      <c r="AE154" s="17">
        <v>125</v>
      </c>
      <c r="AF154" s="17">
        <v>169</v>
      </c>
      <c r="AG154" s="17">
        <v>110</v>
      </c>
      <c r="AH154" s="16">
        <v>4</v>
      </c>
      <c r="AI154" s="8">
        <v>0.90540540540540537</v>
      </c>
      <c r="AJ154" s="8">
        <v>0.87814313346228234</v>
      </c>
      <c r="AK154" s="8">
        <v>1</v>
      </c>
      <c r="AL154" s="8">
        <v>0.80645161290322576</v>
      </c>
      <c r="AM154" s="8">
        <v>0.96899224806201545</v>
      </c>
      <c r="AN154" s="8">
        <v>0.94413407821229045</v>
      </c>
      <c r="AO154" s="8">
        <v>0.96491228070175439</v>
      </c>
      <c r="AP154" s="44">
        <v>1</v>
      </c>
      <c r="AQ154" s="8">
        <v>2.1641791044776117</v>
      </c>
      <c r="AR154" s="8">
        <v>2.4008810572687223</v>
      </c>
      <c r="AS154" s="8">
        <v>2.4736842105263159</v>
      </c>
      <c r="AT154" s="8">
        <v>1.68</v>
      </c>
      <c r="AU154" s="8">
        <v>1.3919999999999999</v>
      </c>
      <c r="AV154" s="8">
        <v>1.5562130177514792</v>
      </c>
      <c r="AW154" s="8">
        <v>2.1272727272727274</v>
      </c>
      <c r="AX154" s="44">
        <v>2</v>
      </c>
      <c r="AY154" s="9"/>
      <c r="AZ154" s="9"/>
      <c r="BA154" s="9"/>
    </row>
    <row r="155" spans="1:53" x14ac:dyDescent="0.25">
      <c r="A155" s="20">
        <v>53029</v>
      </c>
      <c r="B155" s="22">
        <v>38355</v>
      </c>
      <c r="C155" s="4" t="s">
        <v>146</v>
      </c>
      <c r="D155" s="32">
        <v>959</v>
      </c>
      <c r="E155" s="33">
        <v>0</v>
      </c>
      <c r="F155" s="17">
        <v>0</v>
      </c>
      <c r="G155" s="17">
        <v>0</v>
      </c>
      <c r="H155" s="17">
        <v>0</v>
      </c>
      <c r="I155" s="17">
        <v>0</v>
      </c>
      <c r="J155" s="16">
        <v>0</v>
      </c>
      <c r="K155" s="17">
        <v>959</v>
      </c>
      <c r="L155" s="17">
        <v>697</v>
      </c>
      <c r="M155" s="17">
        <v>64</v>
      </c>
      <c r="N155" s="17">
        <v>105</v>
      </c>
      <c r="O155" s="17">
        <v>90</v>
      </c>
      <c r="P155" s="17">
        <v>259</v>
      </c>
      <c r="Q155" s="17">
        <v>3</v>
      </c>
      <c r="R155" s="16">
        <v>0</v>
      </c>
      <c r="S155" s="17">
        <v>542</v>
      </c>
      <c r="T155" s="17">
        <v>352</v>
      </c>
      <c r="U155" s="17">
        <v>45</v>
      </c>
      <c r="V155" s="17">
        <v>71</v>
      </c>
      <c r="W155" s="17">
        <v>72</v>
      </c>
      <c r="X155" s="17">
        <v>188</v>
      </c>
      <c r="Y155" s="17">
        <v>2</v>
      </c>
      <c r="Z155" s="16">
        <v>0</v>
      </c>
      <c r="AA155" s="17">
        <v>486</v>
      </c>
      <c r="AB155" s="17">
        <v>308</v>
      </c>
      <c r="AC155" s="17">
        <v>38</v>
      </c>
      <c r="AD155" s="17">
        <v>66</v>
      </c>
      <c r="AE155" s="17">
        <v>72</v>
      </c>
      <c r="AF155" s="17">
        <v>176</v>
      </c>
      <c r="AG155" s="17">
        <v>2</v>
      </c>
      <c r="AH155" s="16">
        <v>0</v>
      </c>
      <c r="AI155" s="8">
        <v>0.89667896678966785</v>
      </c>
      <c r="AJ155" s="8">
        <v>0.875</v>
      </c>
      <c r="AK155" s="8">
        <v>0.84444444444444444</v>
      </c>
      <c r="AL155" s="8">
        <v>0.92957746478873238</v>
      </c>
      <c r="AM155" s="8">
        <v>1</v>
      </c>
      <c r="AN155" s="8">
        <v>0.93617021276595747</v>
      </c>
      <c r="AO155" s="8">
        <v>1</v>
      </c>
      <c r="AP155" s="46">
        <v>0</v>
      </c>
      <c r="AQ155" s="8">
        <v>1.9732510288065843</v>
      </c>
      <c r="AR155" s="8">
        <v>2.2629870129870131</v>
      </c>
      <c r="AS155" s="8">
        <v>1.6842105263157894</v>
      </c>
      <c r="AT155" s="8">
        <v>1.5909090909090908</v>
      </c>
      <c r="AU155" s="8">
        <v>1.25</v>
      </c>
      <c r="AV155" s="8">
        <v>1.4715909090909092</v>
      </c>
      <c r="AW155" s="8">
        <v>1.5</v>
      </c>
      <c r="AX155" s="46">
        <v>0</v>
      </c>
      <c r="AY155" s="9"/>
      <c r="AZ155" s="9"/>
      <c r="BA155" s="9"/>
    </row>
    <row r="156" spans="1:53" x14ac:dyDescent="0.25">
      <c r="A156" s="20">
        <v>53029</v>
      </c>
      <c r="B156" s="22">
        <v>50360</v>
      </c>
      <c r="C156" s="4" t="s">
        <v>147</v>
      </c>
      <c r="D156" s="32">
        <v>19795</v>
      </c>
      <c r="E156" s="33">
        <v>116</v>
      </c>
      <c r="F156" s="17">
        <v>3</v>
      </c>
      <c r="G156" s="17">
        <v>84</v>
      </c>
      <c r="H156" s="17">
        <v>0</v>
      </c>
      <c r="I156" s="17">
        <v>0</v>
      </c>
      <c r="J156" s="16">
        <v>29</v>
      </c>
      <c r="K156" s="17">
        <v>19679</v>
      </c>
      <c r="L156" s="17">
        <v>13310</v>
      </c>
      <c r="M156" s="17">
        <v>455</v>
      </c>
      <c r="N156" s="17">
        <v>1675</v>
      </c>
      <c r="O156" s="17">
        <v>2898</v>
      </c>
      <c r="P156" s="17">
        <v>5028</v>
      </c>
      <c r="Q156" s="17">
        <v>1341</v>
      </c>
      <c r="R156" s="16">
        <v>0</v>
      </c>
      <c r="S156" s="17">
        <v>7772</v>
      </c>
      <c r="T156" s="17">
        <v>4474</v>
      </c>
      <c r="U156" s="17">
        <v>223</v>
      </c>
      <c r="V156" s="17">
        <v>778</v>
      </c>
      <c r="W156" s="17">
        <v>1695</v>
      </c>
      <c r="X156" s="17">
        <v>2696</v>
      </c>
      <c r="Y156" s="17">
        <v>602</v>
      </c>
      <c r="Z156" s="16">
        <v>0</v>
      </c>
      <c r="AA156" s="17">
        <v>7333</v>
      </c>
      <c r="AB156" s="17">
        <v>4267</v>
      </c>
      <c r="AC156" s="17">
        <v>210</v>
      </c>
      <c r="AD156" s="17">
        <v>735</v>
      </c>
      <c r="AE156" s="17">
        <v>1573</v>
      </c>
      <c r="AF156" s="17">
        <v>2518</v>
      </c>
      <c r="AG156" s="17">
        <v>548</v>
      </c>
      <c r="AH156" s="16">
        <v>0</v>
      </c>
      <c r="AI156" s="8">
        <v>0.94351518270715384</v>
      </c>
      <c r="AJ156" s="8">
        <v>0.95373267769333925</v>
      </c>
      <c r="AK156" s="8">
        <v>0.94170403587443952</v>
      </c>
      <c r="AL156" s="8">
        <v>0.94473007712082258</v>
      </c>
      <c r="AM156" s="8">
        <v>0.92802359882005903</v>
      </c>
      <c r="AN156" s="8">
        <v>0.93397626112759646</v>
      </c>
      <c r="AO156" s="8">
        <v>0.9102990033222591</v>
      </c>
      <c r="AP156" s="46">
        <v>0</v>
      </c>
      <c r="AQ156" s="8">
        <v>2.6836219828174008</v>
      </c>
      <c r="AR156" s="8">
        <v>3.1192875556597142</v>
      </c>
      <c r="AS156" s="8">
        <v>2.1666666666666665</v>
      </c>
      <c r="AT156" s="8">
        <v>2.2789115646258504</v>
      </c>
      <c r="AU156" s="8">
        <v>1.8423394787031151</v>
      </c>
      <c r="AV156" s="8">
        <v>1.9968228752978554</v>
      </c>
      <c r="AW156" s="8">
        <v>2.4470802919708028</v>
      </c>
      <c r="AX156" s="46">
        <v>0</v>
      </c>
      <c r="AY156" s="9"/>
      <c r="AZ156" s="9"/>
      <c r="BA156" s="9"/>
    </row>
    <row r="157" spans="1:53" x14ac:dyDescent="0.25">
      <c r="A157" s="20"/>
      <c r="B157" s="22"/>
      <c r="C157" s="4"/>
      <c r="D157" s="30"/>
      <c r="E157" s="17"/>
      <c r="F157" s="17"/>
      <c r="G157" s="17"/>
      <c r="H157" s="17"/>
      <c r="I157" s="17"/>
      <c r="J157" s="16"/>
      <c r="K157" s="17"/>
      <c r="L157" s="17"/>
      <c r="M157" s="17"/>
      <c r="N157" s="17"/>
      <c r="O157" s="17"/>
      <c r="P157" s="17"/>
      <c r="Q157" s="17"/>
      <c r="R157" s="16"/>
      <c r="S157" s="17"/>
      <c r="T157" s="17"/>
      <c r="U157" s="17"/>
      <c r="V157" s="17"/>
      <c r="W157" s="17"/>
      <c r="X157" s="17"/>
      <c r="Y157" s="17"/>
      <c r="Z157" s="16"/>
      <c r="AA157" s="17"/>
      <c r="AB157" s="17"/>
      <c r="AC157" s="17"/>
      <c r="AD157" s="17"/>
      <c r="AE157" s="17"/>
      <c r="AF157" s="17"/>
      <c r="AG157" s="17"/>
      <c r="AH157" s="16"/>
      <c r="AI157" s="8"/>
      <c r="AJ157" s="8"/>
      <c r="AK157" s="8"/>
      <c r="AL157" s="8"/>
      <c r="AM157" s="8"/>
      <c r="AN157" s="8"/>
      <c r="AO157" s="8"/>
      <c r="AP157" s="46"/>
      <c r="AQ157" s="8"/>
      <c r="AR157" s="8"/>
      <c r="AS157" s="8"/>
      <c r="AT157" s="8"/>
      <c r="AU157" s="8"/>
      <c r="AV157" s="8"/>
      <c r="AW157" s="8"/>
      <c r="AX157" s="46"/>
      <c r="AY157" s="9"/>
      <c r="AZ157" s="9"/>
      <c r="BA157" s="9"/>
    </row>
    <row r="158" spans="1:53" x14ac:dyDescent="0.25">
      <c r="A158" s="20">
        <v>53031</v>
      </c>
      <c r="B158" s="22"/>
      <c r="C158" s="4" t="s">
        <v>352</v>
      </c>
      <c r="D158" s="30">
        <v>26299</v>
      </c>
      <c r="E158" s="17">
        <v>538</v>
      </c>
      <c r="F158" s="17">
        <v>408</v>
      </c>
      <c r="G158" s="17">
        <v>10</v>
      </c>
      <c r="H158" s="17">
        <v>0</v>
      </c>
      <c r="I158" s="17">
        <v>0</v>
      </c>
      <c r="J158" s="16">
        <v>120</v>
      </c>
      <c r="K158" s="17">
        <v>25761</v>
      </c>
      <c r="L158" s="17">
        <v>19952</v>
      </c>
      <c r="M158" s="17">
        <v>482</v>
      </c>
      <c r="N158" s="17">
        <v>256</v>
      </c>
      <c r="O158" s="17">
        <v>707</v>
      </c>
      <c r="P158" s="17">
        <v>1445</v>
      </c>
      <c r="Q158" s="17">
        <v>3910</v>
      </c>
      <c r="R158" s="16">
        <v>454</v>
      </c>
      <c r="S158" s="17">
        <v>14144</v>
      </c>
      <c r="T158" s="17">
        <v>10433</v>
      </c>
      <c r="U158" s="17">
        <v>249</v>
      </c>
      <c r="V158" s="17">
        <v>216</v>
      </c>
      <c r="W158" s="17">
        <v>652</v>
      </c>
      <c r="X158" s="17">
        <v>1117</v>
      </c>
      <c r="Y158" s="17">
        <v>2177</v>
      </c>
      <c r="Z158" s="16">
        <v>417</v>
      </c>
      <c r="AA158" s="17">
        <v>11645</v>
      </c>
      <c r="AB158" s="17">
        <v>8718</v>
      </c>
      <c r="AC158" s="17">
        <v>207</v>
      </c>
      <c r="AD158" s="17">
        <v>177</v>
      </c>
      <c r="AE158" s="17">
        <v>532</v>
      </c>
      <c r="AF158" s="17">
        <v>916</v>
      </c>
      <c r="AG158" s="17">
        <v>1732</v>
      </c>
      <c r="AH158" s="16">
        <v>279</v>
      </c>
      <c r="AI158" s="8">
        <v>0.82331730769230771</v>
      </c>
      <c r="AJ158" s="8">
        <v>0.83561775136585836</v>
      </c>
      <c r="AK158" s="8">
        <v>0.83132530120481929</v>
      </c>
      <c r="AL158" s="8">
        <v>0.81944444444444442</v>
      </c>
      <c r="AM158" s="8">
        <v>0.81595092024539873</v>
      </c>
      <c r="AN158" s="8">
        <v>0.82005371530886306</v>
      </c>
      <c r="AO158" s="8">
        <v>0.79559026182820392</v>
      </c>
      <c r="AP158" s="44">
        <v>0.6690647482014388</v>
      </c>
      <c r="AQ158" s="8">
        <v>2.212194074710176</v>
      </c>
      <c r="AR158" s="8">
        <v>2.2885983023629275</v>
      </c>
      <c r="AS158" s="8">
        <v>2.3285024154589373</v>
      </c>
      <c r="AT158" s="8">
        <v>1.4463276836158192</v>
      </c>
      <c r="AU158" s="8">
        <v>1.3289473684210527</v>
      </c>
      <c r="AV158" s="8">
        <v>1.5775109170305677</v>
      </c>
      <c r="AW158" s="8">
        <v>2.2575057736720554</v>
      </c>
      <c r="AX158" s="44">
        <v>1.6272401433691757</v>
      </c>
      <c r="AY158" s="9"/>
      <c r="AZ158" s="9"/>
      <c r="BA158" s="9"/>
    </row>
    <row r="159" spans="1:53" x14ac:dyDescent="0.25">
      <c r="A159" s="20">
        <v>53031</v>
      </c>
      <c r="B159" s="22"/>
      <c r="C159" s="4" t="s">
        <v>14</v>
      </c>
      <c r="D159" s="30">
        <v>17965</v>
      </c>
      <c r="E159" s="17">
        <v>410</v>
      </c>
      <c r="F159" s="17">
        <v>408</v>
      </c>
      <c r="G159" s="17">
        <v>0</v>
      </c>
      <c r="H159" s="17">
        <v>0</v>
      </c>
      <c r="I159" s="17">
        <v>0</v>
      </c>
      <c r="J159" s="16">
        <v>2</v>
      </c>
      <c r="K159" s="17">
        <v>17555</v>
      </c>
      <c r="L159" s="17">
        <v>13213</v>
      </c>
      <c r="M159" s="17">
        <v>259</v>
      </c>
      <c r="N159" s="17">
        <v>98</v>
      </c>
      <c r="O159" s="17">
        <v>126</v>
      </c>
      <c r="P159" s="17">
        <v>483</v>
      </c>
      <c r="Q159" s="17">
        <v>3599</v>
      </c>
      <c r="R159" s="16">
        <v>260</v>
      </c>
      <c r="S159" s="17">
        <v>9894</v>
      </c>
      <c r="T159" s="17">
        <v>7274</v>
      </c>
      <c r="U159" s="17">
        <v>117</v>
      </c>
      <c r="V159" s="17">
        <v>73</v>
      </c>
      <c r="W159" s="17">
        <v>139</v>
      </c>
      <c r="X159" s="17">
        <v>329</v>
      </c>
      <c r="Y159" s="17">
        <v>1984</v>
      </c>
      <c r="Z159" s="16">
        <v>307</v>
      </c>
      <c r="AA159" s="17">
        <v>7728</v>
      </c>
      <c r="AB159" s="17">
        <v>5772</v>
      </c>
      <c r="AC159" s="17">
        <v>97</v>
      </c>
      <c r="AD159" s="17">
        <v>57</v>
      </c>
      <c r="AE159" s="17">
        <v>61</v>
      </c>
      <c r="AF159" s="17">
        <v>215</v>
      </c>
      <c r="AG159" s="17">
        <v>1561</v>
      </c>
      <c r="AH159" s="16">
        <v>180</v>
      </c>
      <c r="AI159" s="8">
        <v>0.7810794420861128</v>
      </c>
      <c r="AJ159" s="8">
        <v>0.7935111355512785</v>
      </c>
      <c r="AK159" s="8">
        <v>0.82905982905982911</v>
      </c>
      <c r="AL159" s="8">
        <v>0.78082191780821919</v>
      </c>
      <c r="AM159" s="8">
        <v>0.43884892086330934</v>
      </c>
      <c r="AN159" s="8">
        <v>0.65349544072948329</v>
      </c>
      <c r="AO159" s="8">
        <v>0.78679435483870963</v>
      </c>
      <c r="AP159" s="44">
        <v>0.58631921824104238</v>
      </c>
      <c r="AQ159" s="8">
        <v>2.2716097308488612</v>
      </c>
      <c r="AR159" s="8">
        <v>2.2891545391545391</v>
      </c>
      <c r="AS159" s="8">
        <v>2.670103092783505</v>
      </c>
      <c r="AT159" s="8">
        <v>1.7192982456140351</v>
      </c>
      <c r="AU159" s="8">
        <v>2.0655737704918034</v>
      </c>
      <c r="AV159" s="8">
        <v>2.2465116279069766</v>
      </c>
      <c r="AW159" s="8">
        <v>2.3055733504163998</v>
      </c>
      <c r="AX159" s="44">
        <v>1.4444444444444444</v>
      </c>
      <c r="AY159" s="9"/>
      <c r="AZ159" s="9"/>
      <c r="BA159" s="9"/>
    </row>
    <row r="160" spans="1:53" x14ac:dyDescent="0.25">
      <c r="A160" s="20">
        <v>53031</v>
      </c>
      <c r="B160" s="22"/>
      <c r="C160" s="4" t="s">
        <v>15</v>
      </c>
      <c r="D160" s="30">
        <v>8334</v>
      </c>
      <c r="E160" s="17">
        <v>128</v>
      </c>
      <c r="F160" s="17">
        <v>0</v>
      </c>
      <c r="G160" s="17">
        <v>10</v>
      </c>
      <c r="H160" s="17">
        <v>0</v>
      </c>
      <c r="I160" s="17">
        <v>0</v>
      </c>
      <c r="J160" s="16">
        <v>118</v>
      </c>
      <c r="K160" s="17">
        <v>8206</v>
      </c>
      <c r="L160" s="17">
        <v>6739</v>
      </c>
      <c r="M160" s="17">
        <v>223</v>
      </c>
      <c r="N160" s="17">
        <v>158</v>
      </c>
      <c r="O160" s="17">
        <v>581</v>
      </c>
      <c r="P160" s="17">
        <v>962</v>
      </c>
      <c r="Q160" s="17">
        <v>311</v>
      </c>
      <c r="R160" s="16">
        <v>194</v>
      </c>
      <c r="S160" s="17">
        <v>4250</v>
      </c>
      <c r="T160" s="17">
        <v>3159</v>
      </c>
      <c r="U160" s="17">
        <v>132</v>
      </c>
      <c r="V160" s="17">
        <v>143</v>
      </c>
      <c r="W160" s="17">
        <v>513</v>
      </c>
      <c r="X160" s="17">
        <v>788</v>
      </c>
      <c r="Y160" s="17">
        <v>193</v>
      </c>
      <c r="Z160" s="16">
        <v>110</v>
      </c>
      <c r="AA160" s="17">
        <v>3917</v>
      </c>
      <c r="AB160" s="17">
        <v>2946</v>
      </c>
      <c r="AC160" s="17">
        <v>110</v>
      </c>
      <c r="AD160" s="17">
        <v>120</v>
      </c>
      <c r="AE160" s="17">
        <v>471</v>
      </c>
      <c r="AF160" s="17">
        <v>701</v>
      </c>
      <c r="AG160" s="17">
        <v>171</v>
      </c>
      <c r="AH160" s="16">
        <v>99</v>
      </c>
      <c r="AI160" s="8">
        <v>0.92164705882352937</v>
      </c>
      <c r="AJ160" s="8">
        <v>0.93257359924026595</v>
      </c>
      <c r="AK160" s="8">
        <v>0.83333333333333337</v>
      </c>
      <c r="AL160" s="8">
        <v>0.83916083916083917</v>
      </c>
      <c r="AM160" s="8">
        <v>0.91812865497076024</v>
      </c>
      <c r="AN160" s="8">
        <v>0.88959390862944165</v>
      </c>
      <c r="AO160" s="8">
        <v>0.88601036269430056</v>
      </c>
      <c r="AP160" s="44">
        <v>0.9</v>
      </c>
      <c r="AQ160" s="8">
        <v>2.0949706407965278</v>
      </c>
      <c r="AR160" s="8">
        <v>2.2875084860828241</v>
      </c>
      <c r="AS160" s="8">
        <v>2.0272727272727273</v>
      </c>
      <c r="AT160" s="8">
        <v>1.3166666666666667</v>
      </c>
      <c r="AU160" s="8">
        <v>1.2335456475583864</v>
      </c>
      <c r="AV160" s="8">
        <v>1.3723252496433667</v>
      </c>
      <c r="AW160" s="8">
        <v>1.8187134502923976</v>
      </c>
      <c r="AX160" s="44">
        <v>1.9595959595959596</v>
      </c>
      <c r="AY160" s="9"/>
      <c r="AZ160" s="9"/>
      <c r="BA160" s="9"/>
    </row>
    <row r="161" spans="1:53" ht="13.8" thickBot="1" x14ac:dyDescent="0.3">
      <c r="A161" s="20">
        <v>53031</v>
      </c>
      <c r="B161" s="22">
        <v>55855</v>
      </c>
      <c r="C161" s="4" t="s">
        <v>376</v>
      </c>
      <c r="D161" s="36">
        <v>8334</v>
      </c>
      <c r="E161" s="37">
        <v>128</v>
      </c>
      <c r="F161" s="19">
        <v>0</v>
      </c>
      <c r="G161" s="19">
        <v>10</v>
      </c>
      <c r="H161" s="19">
        <v>0</v>
      </c>
      <c r="I161" s="19">
        <v>0</v>
      </c>
      <c r="J161" s="18">
        <v>118</v>
      </c>
      <c r="K161" s="19">
        <v>8206</v>
      </c>
      <c r="L161" s="19">
        <v>6739</v>
      </c>
      <c r="M161" s="19">
        <v>223</v>
      </c>
      <c r="N161" s="19">
        <v>158</v>
      </c>
      <c r="O161" s="19">
        <v>581</v>
      </c>
      <c r="P161" s="19">
        <v>962</v>
      </c>
      <c r="Q161" s="19">
        <v>311</v>
      </c>
      <c r="R161" s="18">
        <v>194</v>
      </c>
      <c r="S161" s="19">
        <v>4250</v>
      </c>
      <c r="T161" s="19">
        <v>3159</v>
      </c>
      <c r="U161" s="19">
        <v>132</v>
      </c>
      <c r="V161" s="19">
        <v>143</v>
      </c>
      <c r="W161" s="19">
        <v>513</v>
      </c>
      <c r="X161" s="19">
        <v>788</v>
      </c>
      <c r="Y161" s="19">
        <v>193</v>
      </c>
      <c r="Z161" s="18">
        <v>110</v>
      </c>
      <c r="AA161" s="19">
        <v>3917</v>
      </c>
      <c r="AB161" s="19">
        <v>2946</v>
      </c>
      <c r="AC161" s="19">
        <v>110</v>
      </c>
      <c r="AD161" s="19">
        <v>120</v>
      </c>
      <c r="AE161" s="19">
        <v>471</v>
      </c>
      <c r="AF161" s="19">
        <v>701</v>
      </c>
      <c r="AG161" s="19">
        <v>171</v>
      </c>
      <c r="AH161" s="18">
        <v>99</v>
      </c>
      <c r="AI161" s="48">
        <v>0.92164705882352937</v>
      </c>
      <c r="AJ161" s="48">
        <v>0.93257359924026595</v>
      </c>
      <c r="AK161" s="48">
        <v>0.83333333333333337</v>
      </c>
      <c r="AL161" s="48">
        <v>0.83916083916083917</v>
      </c>
      <c r="AM161" s="48">
        <v>0.91812865497076024</v>
      </c>
      <c r="AN161" s="48">
        <v>0.88959390862944165</v>
      </c>
      <c r="AO161" s="48">
        <v>0.88601036269430056</v>
      </c>
      <c r="AP161" s="49">
        <v>0.9</v>
      </c>
      <c r="AQ161" s="48">
        <v>2.0949706407965278</v>
      </c>
      <c r="AR161" s="48">
        <v>2.2875084860828241</v>
      </c>
      <c r="AS161" s="48">
        <v>2.0272727272727273</v>
      </c>
      <c r="AT161" s="48">
        <v>1.3166666666666667</v>
      </c>
      <c r="AU161" s="48">
        <v>1.2335456475583864</v>
      </c>
      <c r="AV161" s="48">
        <v>1.3723252496433667</v>
      </c>
      <c r="AW161" s="48">
        <v>1.8187134502923976</v>
      </c>
      <c r="AX161" s="49">
        <v>1.9595959595959596</v>
      </c>
      <c r="AY161" s="9"/>
      <c r="AZ161" s="9"/>
      <c r="BA161" s="9"/>
    </row>
    <row r="162" spans="1:53" ht="13.8" thickTop="1" x14ac:dyDescent="0.25">
      <c r="A162" s="20"/>
      <c r="B162" s="22"/>
      <c r="C162" s="4"/>
      <c r="D162" s="30"/>
      <c r="E162" s="17"/>
      <c r="F162" s="17"/>
      <c r="G162" s="17"/>
      <c r="H162" s="17"/>
      <c r="I162" s="17"/>
      <c r="J162" s="16"/>
      <c r="K162" s="17"/>
      <c r="L162" s="17"/>
      <c r="M162" s="17"/>
      <c r="N162" s="17"/>
      <c r="O162" s="17"/>
      <c r="P162" s="17"/>
      <c r="Q162" s="17"/>
      <c r="R162" s="16"/>
      <c r="S162" s="17"/>
      <c r="T162" s="17"/>
      <c r="U162" s="17"/>
      <c r="V162" s="17"/>
      <c r="W162" s="17"/>
      <c r="X162" s="17"/>
      <c r="Y162" s="17"/>
      <c r="Z162" s="16"/>
      <c r="AA162" s="17"/>
      <c r="AB162" s="17"/>
      <c r="AC162" s="17"/>
      <c r="AD162" s="17"/>
      <c r="AE162" s="17"/>
      <c r="AF162" s="17"/>
      <c r="AG162" s="17"/>
      <c r="AH162" s="16"/>
      <c r="AI162" s="8"/>
      <c r="AJ162" s="8"/>
      <c r="AK162" s="8"/>
      <c r="AL162" s="8"/>
      <c r="AM162" s="8"/>
      <c r="AN162" s="8"/>
      <c r="AO162" s="8"/>
      <c r="AP162" s="44"/>
      <c r="AQ162" s="8"/>
      <c r="AR162" s="8"/>
      <c r="AS162" s="8"/>
      <c r="AT162" s="8"/>
      <c r="AU162" s="8"/>
      <c r="AV162" s="8"/>
      <c r="AW162" s="8"/>
      <c r="AX162" s="44"/>
      <c r="AY162" s="9"/>
      <c r="AZ162" s="9"/>
      <c r="BA162" s="9"/>
    </row>
    <row r="163" spans="1:53" x14ac:dyDescent="0.25">
      <c r="A163" s="20">
        <v>53033</v>
      </c>
      <c r="B163" s="22"/>
      <c r="C163" s="4" t="s">
        <v>353</v>
      </c>
      <c r="D163" s="30">
        <v>1737046</v>
      </c>
      <c r="E163" s="17">
        <v>37621</v>
      </c>
      <c r="F163" s="17">
        <v>5676</v>
      </c>
      <c r="G163" s="17">
        <v>6849</v>
      </c>
      <c r="H163" s="17">
        <v>11136</v>
      </c>
      <c r="I163" s="17">
        <v>232</v>
      </c>
      <c r="J163" s="16">
        <v>13728</v>
      </c>
      <c r="K163" s="17">
        <v>1699425</v>
      </c>
      <c r="L163" s="17">
        <v>1192009</v>
      </c>
      <c r="M163" s="17">
        <v>32897</v>
      </c>
      <c r="N163" s="17">
        <v>62346</v>
      </c>
      <c r="O163" s="17">
        <v>370503</v>
      </c>
      <c r="P163" s="17">
        <v>465746</v>
      </c>
      <c r="Q163" s="17">
        <v>39706</v>
      </c>
      <c r="R163" s="16">
        <v>1964</v>
      </c>
      <c r="S163" s="17">
        <v>742239</v>
      </c>
      <c r="T163" s="17">
        <v>447166</v>
      </c>
      <c r="U163" s="17">
        <v>15831</v>
      </c>
      <c r="V163" s="17">
        <v>31428</v>
      </c>
      <c r="W163" s="17">
        <v>227737</v>
      </c>
      <c r="X163" s="17">
        <v>274996</v>
      </c>
      <c r="Y163" s="17">
        <v>18539</v>
      </c>
      <c r="Z163" s="16">
        <v>1538</v>
      </c>
      <c r="AA163" s="17">
        <v>710918</v>
      </c>
      <c r="AB163" s="17">
        <v>434479</v>
      </c>
      <c r="AC163" s="17">
        <v>15092</v>
      </c>
      <c r="AD163" s="17">
        <v>29808</v>
      </c>
      <c r="AE163" s="17">
        <v>212552</v>
      </c>
      <c r="AF163" s="17">
        <v>257452</v>
      </c>
      <c r="AG163" s="17">
        <v>17738</v>
      </c>
      <c r="AH163" s="16">
        <v>1249</v>
      </c>
      <c r="AI163" s="8">
        <v>0.95780200178109742</v>
      </c>
      <c r="AJ163" s="8">
        <v>0.97162798602756029</v>
      </c>
      <c r="AK163" s="8">
        <v>0.95331943654854401</v>
      </c>
      <c r="AL163" s="8">
        <v>0.94845360824742264</v>
      </c>
      <c r="AM163" s="8">
        <v>0.9333222093906568</v>
      </c>
      <c r="AN163" s="8">
        <v>0.93620270840303133</v>
      </c>
      <c r="AO163" s="8">
        <v>0.95679378607260368</v>
      </c>
      <c r="AP163" s="44">
        <v>0.81209362808842656</v>
      </c>
      <c r="AQ163" s="8">
        <v>2.3904655670555535</v>
      </c>
      <c r="AR163" s="8">
        <v>2.7435365115460124</v>
      </c>
      <c r="AS163" s="8">
        <v>2.1797641134375829</v>
      </c>
      <c r="AT163" s="8">
        <v>2.0915861513687601</v>
      </c>
      <c r="AU163" s="8">
        <v>1.7431169784335128</v>
      </c>
      <c r="AV163" s="8">
        <v>1.8090595528486864</v>
      </c>
      <c r="AW163" s="8">
        <v>2.2384710790393507</v>
      </c>
      <c r="AX163" s="44">
        <v>1.5724579663730984</v>
      </c>
      <c r="AY163" s="9"/>
      <c r="AZ163" s="9"/>
      <c r="BA163" s="9"/>
    </row>
    <row r="164" spans="1:53" x14ac:dyDescent="0.25">
      <c r="A164" s="20">
        <v>53033</v>
      </c>
      <c r="B164" s="22"/>
      <c r="C164" s="4" t="s">
        <v>14</v>
      </c>
      <c r="D164" s="30">
        <v>349234</v>
      </c>
      <c r="E164" s="17">
        <v>1055</v>
      </c>
      <c r="F164" s="17">
        <v>294</v>
      </c>
      <c r="G164" s="17">
        <v>260</v>
      </c>
      <c r="H164" s="17">
        <v>75</v>
      </c>
      <c r="I164" s="17">
        <v>0</v>
      </c>
      <c r="J164" s="16">
        <v>426</v>
      </c>
      <c r="K164" s="17">
        <v>348179</v>
      </c>
      <c r="L164" s="17">
        <v>296741</v>
      </c>
      <c r="M164" s="17">
        <v>2835</v>
      </c>
      <c r="N164" s="17">
        <v>5384</v>
      </c>
      <c r="O164" s="17">
        <v>26829</v>
      </c>
      <c r="P164" s="17">
        <v>35048</v>
      </c>
      <c r="Q164" s="17">
        <v>16025</v>
      </c>
      <c r="R164" s="16">
        <v>365</v>
      </c>
      <c r="S164" s="17">
        <v>129264</v>
      </c>
      <c r="T164" s="17">
        <v>103870</v>
      </c>
      <c r="U164" s="17">
        <v>1138</v>
      </c>
      <c r="V164" s="17">
        <v>2674</v>
      </c>
      <c r="W164" s="17">
        <v>14188</v>
      </c>
      <c r="X164" s="17">
        <v>18000</v>
      </c>
      <c r="Y164" s="17">
        <v>7031</v>
      </c>
      <c r="Z164" s="16">
        <v>363</v>
      </c>
      <c r="AA164" s="17">
        <v>124420</v>
      </c>
      <c r="AB164" s="17">
        <v>100723</v>
      </c>
      <c r="AC164" s="17">
        <v>1104</v>
      </c>
      <c r="AD164" s="17">
        <v>2458</v>
      </c>
      <c r="AE164" s="17">
        <v>13112</v>
      </c>
      <c r="AF164" s="17">
        <v>16674</v>
      </c>
      <c r="AG164" s="17">
        <v>6764</v>
      </c>
      <c r="AH164" s="16">
        <v>259</v>
      </c>
      <c r="AI164" s="8">
        <v>0.96252630276024265</v>
      </c>
      <c r="AJ164" s="8">
        <v>0.96970251275633002</v>
      </c>
      <c r="AK164" s="8">
        <v>0.97012302284710017</v>
      </c>
      <c r="AL164" s="8">
        <v>0.91922213911742712</v>
      </c>
      <c r="AM164" s="8">
        <v>0.924161263039188</v>
      </c>
      <c r="AN164" s="8">
        <v>0.92633333333333334</v>
      </c>
      <c r="AO164" s="8">
        <v>0.96202531645569622</v>
      </c>
      <c r="AP164" s="44">
        <v>0.71349862258953167</v>
      </c>
      <c r="AQ164" s="8">
        <v>2.7984166532711781</v>
      </c>
      <c r="AR164" s="8">
        <v>2.946109627393942</v>
      </c>
      <c r="AS164" s="8">
        <v>2.5679347826086958</v>
      </c>
      <c r="AT164" s="8">
        <v>2.1903986981285599</v>
      </c>
      <c r="AU164" s="8">
        <v>2.0461409395973154</v>
      </c>
      <c r="AV164" s="8">
        <v>2.1019551397385152</v>
      </c>
      <c r="AW164" s="8">
        <v>2.3691602602010646</v>
      </c>
      <c r="AX164" s="44">
        <v>1.4092664092664093</v>
      </c>
      <c r="AY164" s="9"/>
      <c r="AZ164" s="9"/>
      <c r="BA164" s="9"/>
    </row>
    <row r="165" spans="1:53" x14ac:dyDescent="0.25">
      <c r="A165" s="20">
        <v>53033</v>
      </c>
      <c r="B165" s="22"/>
      <c r="C165" s="4" t="s">
        <v>15</v>
      </c>
      <c r="D165" s="30">
        <v>1387812</v>
      </c>
      <c r="E165" s="17">
        <v>36566</v>
      </c>
      <c r="F165" s="17">
        <v>5382</v>
      </c>
      <c r="G165" s="17">
        <v>6589</v>
      </c>
      <c r="H165" s="17">
        <v>11061</v>
      </c>
      <c r="I165" s="17">
        <v>232</v>
      </c>
      <c r="J165" s="16">
        <v>13302</v>
      </c>
      <c r="K165" s="17">
        <v>1351246</v>
      </c>
      <c r="L165" s="17">
        <v>895268</v>
      </c>
      <c r="M165" s="17">
        <v>30062</v>
      </c>
      <c r="N165" s="17">
        <v>56962</v>
      </c>
      <c r="O165" s="17">
        <v>343674</v>
      </c>
      <c r="P165" s="17">
        <v>430698</v>
      </c>
      <c r="Q165" s="17">
        <v>23681</v>
      </c>
      <c r="R165" s="16">
        <v>1599</v>
      </c>
      <c r="S165" s="17">
        <v>612975</v>
      </c>
      <c r="T165" s="17">
        <v>343296</v>
      </c>
      <c r="U165" s="17">
        <v>14693</v>
      </c>
      <c r="V165" s="17">
        <v>28754</v>
      </c>
      <c r="W165" s="17">
        <v>213549</v>
      </c>
      <c r="X165" s="17">
        <v>256996</v>
      </c>
      <c r="Y165" s="17">
        <v>11508</v>
      </c>
      <c r="Z165" s="16">
        <v>1175</v>
      </c>
      <c r="AA165" s="17">
        <v>586498</v>
      </c>
      <c r="AB165" s="17">
        <v>333756</v>
      </c>
      <c r="AC165" s="17">
        <v>13988</v>
      </c>
      <c r="AD165" s="17">
        <v>27350</v>
      </c>
      <c r="AE165" s="17">
        <v>199440</v>
      </c>
      <c r="AF165" s="17">
        <v>240778</v>
      </c>
      <c r="AG165" s="17">
        <v>10974</v>
      </c>
      <c r="AH165" s="16">
        <v>990</v>
      </c>
      <c r="AI165" s="8">
        <v>0.9568057424854195</v>
      </c>
      <c r="AJ165" s="8">
        <v>0.97221057046979864</v>
      </c>
      <c r="AK165" s="8">
        <v>0.95201796773974001</v>
      </c>
      <c r="AL165" s="8">
        <v>0.95117201085066427</v>
      </c>
      <c r="AM165" s="8">
        <v>0.9339308542770044</v>
      </c>
      <c r="AN165" s="8">
        <v>0.9368939594390574</v>
      </c>
      <c r="AO165" s="8">
        <v>0.95359749739311783</v>
      </c>
      <c r="AP165" s="44">
        <v>0.8425531914893617</v>
      </c>
      <c r="AQ165" s="8">
        <v>2.303922605021671</v>
      </c>
      <c r="AR165" s="8">
        <v>2.6824027133594601</v>
      </c>
      <c r="AS165" s="8">
        <v>2.1491278238490135</v>
      </c>
      <c r="AT165" s="8">
        <v>2.0827056672760511</v>
      </c>
      <c r="AU165" s="8">
        <v>1.7231949458483755</v>
      </c>
      <c r="AV165" s="8">
        <v>1.788776383224381</v>
      </c>
      <c r="AW165" s="8">
        <v>2.1579187169673775</v>
      </c>
      <c r="AX165" s="44">
        <v>1.6151515151515152</v>
      </c>
      <c r="AY165" s="9"/>
      <c r="AZ165" s="9"/>
      <c r="BA165" s="9"/>
    </row>
    <row r="166" spans="1:53" x14ac:dyDescent="0.25">
      <c r="A166" s="20">
        <v>53033</v>
      </c>
      <c r="B166" s="22" t="s">
        <v>309</v>
      </c>
      <c r="C166" s="4" t="s">
        <v>148</v>
      </c>
      <c r="D166" s="32">
        <v>2460</v>
      </c>
      <c r="E166" s="33">
        <v>4</v>
      </c>
      <c r="F166" s="17">
        <v>0</v>
      </c>
      <c r="G166" s="17">
        <v>0</v>
      </c>
      <c r="H166" s="17">
        <v>0</v>
      </c>
      <c r="I166" s="17">
        <v>0</v>
      </c>
      <c r="J166" s="16">
        <v>4</v>
      </c>
      <c r="K166" s="17">
        <v>2456</v>
      </c>
      <c r="L166" s="17">
        <v>2065</v>
      </c>
      <c r="M166" s="17">
        <v>11</v>
      </c>
      <c r="N166" s="17">
        <v>42</v>
      </c>
      <c r="O166" s="17">
        <v>11</v>
      </c>
      <c r="P166" s="17">
        <v>64</v>
      </c>
      <c r="Q166" s="17">
        <v>327</v>
      </c>
      <c r="R166" s="16">
        <v>0</v>
      </c>
      <c r="S166" s="17">
        <v>878</v>
      </c>
      <c r="T166" s="17">
        <v>698</v>
      </c>
      <c r="U166" s="17">
        <v>13</v>
      </c>
      <c r="V166" s="17">
        <v>15</v>
      </c>
      <c r="W166" s="17">
        <v>7</v>
      </c>
      <c r="X166" s="17">
        <v>35</v>
      </c>
      <c r="Y166" s="17">
        <v>145</v>
      </c>
      <c r="Z166" s="16">
        <v>0</v>
      </c>
      <c r="AA166" s="17">
        <v>845</v>
      </c>
      <c r="AB166" s="17">
        <v>678</v>
      </c>
      <c r="AC166" s="17">
        <v>9</v>
      </c>
      <c r="AD166" s="17">
        <v>15</v>
      </c>
      <c r="AE166" s="17">
        <v>7</v>
      </c>
      <c r="AF166" s="17">
        <v>31</v>
      </c>
      <c r="AG166" s="17">
        <v>136</v>
      </c>
      <c r="AH166" s="16">
        <v>0</v>
      </c>
      <c r="AI166" s="8">
        <v>0.9624145785876993</v>
      </c>
      <c r="AJ166" s="8">
        <v>0.97134670487106012</v>
      </c>
      <c r="AK166" s="8">
        <v>0.69230769230769229</v>
      </c>
      <c r="AL166" s="8">
        <v>1</v>
      </c>
      <c r="AM166" s="8">
        <v>1</v>
      </c>
      <c r="AN166" s="8">
        <v>0.88571428571428568</v>
      </c>
      <c r="AO166" s="8">
        <v>0.93793103448275861</v>
      </c>
      <c r="AP166" s="46">
        <v>0</v>
      </c>
      <c r="AQ166" s="8">
        <v>2.9065088757396449</v>
      </c>
      <c r="AR166" s="8">
        <v>3.0457227138643068</v>
      </c>
      <c r="AS166" s="8">
        <v>1.2222222222222223</v>
      </c>
      <c r="AT166" s="8">
        <v>2.8</v>
      </c>
      <c r="AU166" s="8">
        <v>1.5714285714285714</v>
      </c>
      <c r="AV166" s="8">
        <v>2.064516129032258</v>
      </c>
      <c r="AW166" s="8">
        <v>2.4044117647058822</v>
      </c>
      <c r="AX166" s="46">
        <v>0</v>
      </c>
      <c r="AY166" s="9"/>
      <c r="AZ166" s="9"/>
      <c r="BA166" s="9"/>
    </row>
    <row r="167" spans="1:53" x14ac:dyDescent="0.25">
      <c r="A167" s="20">
        <v>53033</v>
      </c>
      <c r="B167" s="22" t="s">
        <v>310</v>
      </c>
      <c r="C167" s="4" t="s">
        <v>289</v>
      </c>
      <c r="D167" s="32">
        <v>42901</v>
      </c>
      <c r="E167" s="33">
        <v>593</v>
      </c>
      <c r="F167" s="17">
        <v>41</v>
      </c>
      <c r="G167" s="17">
        <v>177</v>
      </c>
      <c r="H167" s="17">
        <v>0</v>
      </c>
      <c r="I167" s="17">
        <v>0</v>
      </c>
      <c r="J167" s="16">
        <v>375</v>
      </c>
      <c r="K167" s="17">
        <v>42308</v>
      </c>
      <c r="L167" s="17">
        <v>21646</v>
      </c>
      <c r="M167" s="17">
        <v>2174</v>
      </c>
      <c r="N167" s="17">
        <v>3903</v>
      </c>
      <c r="O167" s="17">
        <v>9342</v>
      </c>
      <c r="P167" s="17">
        <v>15419</v>
      </c>
      <c r="Q167" s="17">
        <v>5191</v>
      </c>
      <c r="R167" s="16">
        <v>52</v>
      </c>
      <c r="S167" s="17">
        <v>17664</v>
      </c>
      <c r="T167" s="17">
        <v>7893</v>
      </c>
      <c r="U167" s="17">
        <v>916</v>
      </c>
      <c r="V167" s="17">
        <v>1670</v>
      </c>
      <c r="W167" s="17">
        <v>4782</v>
      </c>
      <c r="X167" s="17">
        <v>7368</v>
      </c>
      <c r="Y167" s="17">
        <v>2359</v>
      </c>
      <c r="Z167" s="16">
        <v>44</v>
      </c>
      <c r="AA167" s="17">
        <v>16990</v>
      </c>
      <c r="AB167" s="17">
        <v>7729</v>
      </c>
      <c r="AC167" s="17">
        <v>879</v>
      </c>
      <c r="AD167" s="17">
        <v>1548</v>
      </c>
      <c r="AE167" s="17">
        <v>4501</v>
      </c>
      <c r="AF167" s="17">
        <v>6928</v>
      </c>
      <c r="AG167" s="17">
        <v>2296</v>
      </c>
      <c r="AH167" s="16">
        <v>37</v>
      </c>
      <c r="AI167" s="8">
        <v>0.96184329710144922</v>
      </c>
      <c r="AJ167" s="8">
        <v>0.9792220955276828</v>
      </c>
      <c r="AK167" s="8">
        <v>0.95960698689956336</v>
      </c>
      <c r="AL167" s="8">
        <v>0.92694610778443109</v>
      </c>
      <c r="AM167" s="8">
        <v>0.94123797574236723</v>
      </c>
      <c r="AN167" s="8">
        <v>0.94028230184581973</v>
      </c>
      <c r="AO167" s="8">
        <v>0.97329376854599403</v>
      </c>
      <c r="AP167" s="46">
        <v>0.84090909090909094</v>
      </c>
      <c r="AQ167" s="8">
        <v>2.4901706886403767</v>
      </c>
      <c r="AR167" s="8">
        <v>2.8006210376504077</v>
      </c>
      <c r="AS167" s="8">
        <v>2.4732650739476676</v>
      </c>
      <c r="AT167" s="8">
        <v>2.5213178294573644</v>
      </c>
      <c r="AU167" s="8">
        <v>2.0755387691624083</v>
      </c>
      <c r="AV167" s="8">
        <v>2.2256062355658197</v>
      </c>
      <c r="AW167" s="8">
        <v>2.2608885017421603</v>
      </c>
      <c r="AX167" s="46">
        <v>1.4054054054054055</v>
      </c>
      <c r="AY167" s="9"/>
      <c r="AZ167" s="9"/>
      <c r="BA167" s="9"/>
    </row>
    <row r="168" spans="1:53" x14ac:dyDescent="0.25">
      <c r="A168" s="20">
        <v>53033</v>
      </c>
      <c r="B168" s="22" t="s">
        <v>311</v>
      </c>
      <c r="C168" s="4" t="s">
        <v>29</v>
      </c>
      <c r="D168" s="32">
        <v>307</v>
      </c>
      <c r="E168" s="33">
        <v>0</v>
      </c>
      <c r="F168" s="17">
        <v>0</v>
      </c>
      <c r="G168" s="17">
        <v>0</v>
      </c>
      <c r="H168" s="17">
        <v>0</v>
      </c>
      <c r="I168" s="17">
        <v>0</v>
      </c>
      <c r="J168" s="16">
        <v>0</v>
      </c>
      <c r="K168" s="17">
        <v>307</v>
      </c>
      <c r="L168" s="17">
        <v>307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6">
        <v>0</v>
      </c>
      <c r="S168" s="17">
        <v>124</v>
      </c>
      <c r="T168" s="17">
        <v>124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6">
        <v>0</v>
      </c>
      <c r="AA168" s="17">
        <v>121</v>
      </c>
      <c r="AB168" s="17">
        <v>121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6">
        <v>0</v>
      </c>
      <c r="AI168" s="8">
        <v>0.97580645161290325</v>
      </c>
      <c r="AJ168" s="8">
        <v>0.97580645161290325</v>
      </c>
      <c r="AK168" s="45">
        <v>0</v>
      </c>
      <c r="AL168" s="45">
        <v>0</v>
      </c>
      <c r="AM168" s="45">
        <v>0</v>
      </c>
      <c r="AN168" s="45">
        <v>0</v>
      </c>
      <c r="AO168" s="45">
        <v>0</v>
      </c>
      <c r="AP168" s="46">
        <v>0</v>
      </c>
      <c r="AQ168" s="8">
        <v>2.5371900826446283</v>
      </c>
      <c r="AR168" s="8">
        <v>2.5371900826446283</v>
      </c>
      <c r="AS168" s="45">
        <v>0</v>
      </c>
      <c r="AT168" s="45">
        <v>0</v>
      </c>
      <c r="AU168" s="45">
        <v>0</v>
      </c>
      <c r="AV168" s="45">
        <v>0</v>
      </c>
      <c r="AW168" s="45">
        <v>0</v>
      </c>
      <c r="AX168" s="46">
        <v>0</v>
      </c>
      <c r="AY168" s="9"/>
      <c r="AZ168" s="9"/>
      <c r="BA168" s="9"/>
    </row>
    <row r="169" spans="1:53" x14ac:dyDescent="0.25">
      <c r="A169" s="20">
        <v>53033</v>
      </c>
      <c r="B169" s="22" t="s">
        <v>312</v>
      </c>
      <c r="C169" s="4" t="s">
        <v>149</v>
      </c>
      <c r="D169" s="32">
        <v>109827</v>
      </c>
      <c r="E169" s="33">
        <v>791</v>
      </c>
      <c r="F169" s="17">
        <v>0</v>
      </c>
      <c r="G169" s="17">
        <v>209</v>
      </c>
      <c r="H169" s="17">
        <v>0</v>
      </c>
      <c r="I169" s="17">
        <v>0</v>
      </c>
      <c r="J169" s="16">
        <v>582</v>
      </c>
      <c r="K169" s="17">
        <v>109036</v>
      </c>
      <c r="L169" s="17">
        <v>75846</v>
      </c>
      <c r="M169" s="17">
        <v>997</v>
      </c>
      <c r="N169" s="17">
        <v>4187</v>
      </c>
      <c r="O169" s="17">
        <v>27866</v>
      </c>
      <c r="P169" s="17">
        <v>33050</v>
      </c>
      <c r="Q169" s="17">
        <v>88</v>
      </c>
      <c r="R169" s="16">
        <v>52</v>
      </c>
      <c r="S169" s="17">
        <v>48519</v>
      </c>
      <c r="T169" s="17">
        <v>28674</v>
      </c>
      <c r="U169" s="17">
        <v>483</v>
      </c>
      <c r="V169" s="17">
        <v>2277</v>
      </c>
      <c r="W169" s="17">
        <v>17018</v>
      </c>
      <c r="X169" s="17">
        <v>19778</v>
      </c>
      <c r="Y169" s="17">
        <v>44</v>
      </c>
      <c r="Z169" s="16">
        <v>23</v>
      </c>
      <c r="AA169" s="17">
        <v>45939</v>
      </c>
      <c r="AB169" s="17">
        <v>28036</v>
      </c>
      <c r="AC169" s="17">
        <v>457</v>
      </c>
      <c r="AD169" s="17">
        <v>2150</v>
      </c>
      <c r="AE169" s="17">
        <v>15230</v>
      </c>
      <c r="AF169" s="17">
        <v>17837</v>
      </c>
      <c r="AG169" s="17">
        <v>43</v>
      </c>
      <c r="AH169" s="16">
        <v>23</v>
      </c>
      <c r="AI169" s="8">
        <v>0.94682495517220056</v>
      </c>
      <c r="AJ169" s="8">
        <v>0.97774987793820189</v>
      </c>
      <c r="AK169" s="45">
        <v>0.94616977225672882</v>
      </c>
      <c r="AL169" s="45">
        <v>0.94422485726833549</v>
      </c>
      <c r="AM169" s="45">
        <v>0.89493477494417673</v>
      </c>
      <c r="AN169" s="45">
        <v>0.90186065325108711</v>
      </c>
      <c r="AO169" s="45">
        <v>0.97727272727272729</v>
      </c>
      <c r="AP169" s="46">
        <v>1</v>
      </c>
      <c r="AQ169" s="8">
        <v>2.3734952872287165</v>
      </c>
      <c r="AR169" s="8">
        <v>2.7053074618347837</v>
      </c>
      <c r="AS169" s="45">
        <v>2.1816192560175054</v>
      </c>
      <c r="AT169" s="45">
        <v>1.9474418604651162</v>
      </c>
      <c r="AU169" s="45">
        <v>1.8296782665791202</v>
      </c>
      <c r="AV169" s="45">
        <v>1.8528900599876661</v>
      </c>
      <c r="AW169" s="45">
        <v>2.0465116279069768</v>
      </c>
      <c r="AX169" s="46">
        <v>2.2608695652173911</v>
      </c>
      <c r="AY169" s="9"/>
      <c r="AZ169" s="9"/>
      <c r="BA169" s="9"/>
    </row>
    <row r="170" spans="1:53" x14ac:dyDescent="0.25">
      <c r="A170" s="20">
        <v>53033</v>
      </c>
      <c r="B170" s="22" t="s">
        <v>313</v>
      </c>
      <c r="C170" s="4" t="s">
        <v>150</v>
      </c>
      <c r="D170" s="32">
        <v>3970</v>
      </c>
      <c r="E170" s="33">
        <v>0</v>
      </c>
      <c r="F170" s="17">
        <v>0</v>
      </c>
      <c r="G170" s="17">
        <v>0</v>
      </c>
      <c r="H170" s="17">
        <v>0</v>
      </c>
      <c r="I170" s="17">
        <v>0</v>
      </c>
      <c r="J170" s="16">
        <v>0</v>
      </c>
      <c r="K170" s="17">
        <v>3970</v>
      </c>
      <c r="L170" s="17">
        <v>3247</v>
      </c>
      <c r="M170" s="17">
        <v>44</v>
      </c>
      <c r="N170" s="17">
        <v>32</v>
      </c>
      <c r="O170" s="17">
        <v>0</v>
      </c>
      <c r="P170" s="17">
        <v>76</v>
      </c>
      <c r="Q170" s="17">
        <v>636</v>
      </c>
      <c r="R170" s="16">
        <v>11</v>
      </c>
      <c r="S170" s="17">
        <v>1538</v>
      </c>
      <c r="T170" s="17">
        <v>1258</v>
      </c>
      <c r="U170" s="17">
        <v>29</v>
      </c>
      <c r="V170" s="17">
        <v>7</v>
      </c>
      <c r="W170" s="17">
        <v>1</v>
      </c>
      <c r="X170" s="17">
        <v>37</v>
      </c>
      <c r="Y170" s="17">
        <v>220</v>
      </c>
      <c r="Z170" s="16">
        <v>23</v>
      </c>
      <c r="AA170" s="17">
        <v>1456</v>
      </c>
      <c r="AB170" s="17">
        <v>1196</v>
      </c>
      <c r="AC170" s="17">
        <v>29</v>
      </c>
      <c r="AD170" s="17">
        <v>7</v>
      </c>
      <c r="AE170" s="17">
        <v>0</v>
      </c>
      <c r="AF170" s="17">
        <v>36</v>
      </c>
      <c r="AG170" s="17">
        <v>215</v>
      </c>
      <c r="AH170" s="16">
        <v>9</v>
      </c>
      <c r="AI170" s="8">
        <v>0.94668400520156049</v>
      </c>
      <c r="AJ170" s="8">
        <v>0.9507154213036566</v>
      </c>
      <c r="AK170" s="8">
        <v>1</v>
      </c>
      <c r="AL170" s="8">
        <v>1</v>
      </c>
      <c r="AM170" s="8">
        <v>0</v>
      </c>
      <c r="AN170" s="8">
        <v>0.97297297297297303</v>
      </c>
      <c r="AO170" s="8">
        <v>0.97727272727272729</v>
      </c>
      <c r="AP170" s="44">
        <v>0.39130434782608697</v>
      </c>
      <c r="AQ170" s="8">
        <v>2.7266483516483517</v>
      </c>
      <c r="AR170" s="8">
        <v>2.7148829431438126</v>
      </c>
      <c r="AS170" s="8">
        <v>1.5172413793103448</v>
      </c>
      <c r="AT170" s="8">
        <v>4.5714285714285712</v>
      </c>
      <c r="AU170" s="45">
        <v>0</v>
      </c>
      <c r="AV170" s="8">
        <v>2.1111111111111112</v>
      </c>
      <c r="AW170" s="8">
        <v>2.9581395348837209</v>
      </c>
      <c r="AX170" s="44">
        <v>1.2222222222222223</v>
      </c>
      <c r="AY170" s="9"/>
      <c r="AZ170" s="9"/>
      <c r="BA170" s="9"/>
    </row>
    <row r="171" spans="1:53" x14ac:dyDescent="0.25">
      <c r="A171" s="20">
        <v>53033</v>
      </c>
      <c r="B171" s="22" t="s">
        <v>314</v>
      </c>
      <c r="C171" s="27" t="s">
        <v>290</v>
      </c>
      <c r="D171" s="32">
        <v>16119</v>
      </c>
      <c r="E171" s="33">
        <v>124</v>
      </c>
      <c r="F171" s="17">
        <v>0</v>
      </c>
      <c r="G171" s="17">
        <v>94</v>
      </c>
      <c r="H171" s="17">
        <v>0</v>
      </c>
      <c r="I171" s="17">
        <v>0</v>
      </c>
      <c r="J171" s="16">
        <v>30</v>
      </c>
      <c r="K171" s="17">
        <v>15995</v>
      </c>
      <c r="L171" s="17">
        <v>9174</v>
      </c>
      <c r="M171" s="17">
        <v>114</v>
      </c>
      <c r="N171" s="17">
        <v>718</v>
      </c>
      <c r="O171" s="17">
        <v>4437</v>
      </c>
      <c r="P171" s="17">
        <v>5269</v>
      </c>
      <c r="Q171" s="17">
        <v>1552</v>
      </c>
      <c r="R171" s="16">
        <v>0</v>
      </c>
      <c r="S171" s="17">
        <v>6944</v>
      </c>
      <c r="T171" s="17">
        <v>3213</v>
      </c>
      <c r="U171" s="17">
        <v>41</v>
      </c>
      <c r="V171" s="17">
        <v>359</v>
      </c>
      <c r="W171" s="17">
        <v>2491</v>
      </c>
      <c r="X171" s="17">
        <v>2891</v>
      </c>
      <c r="Y171" s="17">
        <v>840</v>
      </c>
      <c r="Z171" s="16">
        <v>0</v>
      </c>
      <c r="AA171" s="17">
        <v>6720</v>
      </c>
      <c r="AB171" s="17">
        <v>3196</v>
      </c>
      <c r="AC171" s="17">
        <v>36</v>
      </c>
      <c r="AD171" s="17">
        <v>350</v>
      </c>
      <c r="AE171" s="17">
        <v>2304</v>
      </c>
      <c r="AF171" s="17">
        <v>2690</v>
      </c>
      <c r="AG171" s="17">
        <v>834</v>
      </c>
      <c r="AH171" s="16">
        <v>0</v>
      </c>
      <c r="AI171" s="8">
        <v>0.967741935483871</v>
      </c>
      <c r="AJ171" s="8">
        <v>0.99470899470899465</v>
      </c>
      <c r="AK171" s="8">
        <v>0.87804878048780488</v>
      </c>
      <c r="AL171" s="8">
        <v>0.97493036211699169</v>
      </c>
      <c r="AM171" s="8">
        <v>0.92492974708952225</v>
      </c>
      <c r="AN171" s="8">
        <v>0.93047388446904189</v>
      </c>
      <c r="AO171" s="8">
        <v>0.99285714285714288</v>
      </c>
      <c r="AP171" s="46">
        <v>0</v>
      </c>
      <c r="AQ171" s="8">
        <v>2.3802083333333335</v>
      </c>
      <c r="AR171" s="8">
        <v>2.8704630788485606</v>
      </c>
      <c r="AS171" s="8">
        <v>3.1666666666666665</v>
      </c>
      <c r="AT171" s="8">
        <v>2.0514285714285716</v>
      </c>
      <c r="AU171" s="8">
        <v>1.92578125</v>
      </c>
      <c r="AV171" s="8">
        <v>1.958736059479554</v>
      </c>
      <c r="AW171" s="8">
        <v>1.8609112709832134</v>
      </c>
      <c r="AX171" s="46">
        <v>0</v>
      </c>
      <c r="AY171" s="9"/>
      <c r="AZ171" s="9"/>
      <c r="BA171" s="9"/>
    </row>
    <row r="172" spans="1:53" x14ac:dyDescent="0.25">
      <c r="A172" s="20">
        <v>53033</v>
      </c>
      <c r="B172" s="22" t="s">
        <v>315</v>
      </c>
      <c r="C172" s="4" t="s">
        <v>151</v>
      </c>
      <c r="D172" s="32">
        <v>31881</v>
      </c>
      <c r="E172" s="33">
        <v>267</v>
      </c>
      <c r="F172" s="17">
        <v>44</v>
      </c>
      <c r="G172" s="17">
        <v>172</v>
      </c>
      <c r="H172" s="17">
        <v>0</v>
      </c>
      <c r="I172" s="17">
        <v>0</v>
      </c>
      <c r="J172" s="16">
        <v>51</v>
      </c>
      <c r="K172" s="17">
        <v>31614</v>
      </c>
      <c r="L172" s="17">
        <v>20936</v>
      </c>
      <c r="M172" s="17">
        <v>207</v>
      </c>
      <c r="N172" s="17">
        <v>1202</v>
      </c>
      <c r="O172" s="17">
        <v>8939</v>
      </c>
      <c r="P172" s="17">
        <v>10348</v>
      </c>
      <c r="Q172" s="17">
        <v>312</v>
      </c>
      <c r="R172" s="16">
        <v>18</v>
      </c>
      <c r="S172" s="17">
        <v>13898</v>
      </c>
      <c r="T172" s="17">
        <v>8226</v>
      </c>
      <c r="U172" s="17">
        <v>102</v>
      </c>
      <c r="V172" s="17">
        <v>501</v>
      </c>
      <c r="W172" s="17">
        <v>4884</v>
      </c>
      <c r="X172" s="17">
        <v>5487</v>
      </c>
      <c r="Y172" s="17">
        <v>168</v>
      </c>
      <c r="Z172" s="16">
        <v>17</v>
      </c>
      <c r="AA172" s="17">
        <v>13399</v>
      </c>
      <c r="AB172" s="17">
        <v>8089</v>
      </c>
      <c r="AC172" s="17">
        <v>98</v>
      </c>
      <c r="AD172" s="17">
        <v>467</v>
      </c>
      <c r="AE172" s="17">
        <v>4560</v>
      </c>
      <c r="AF172" s="17">
        <v>5125</v>
      </c>
      <c r="AG172" s="17">
        <v>168</v>
      </c>
      <c r="AH172" s="16">
        <v>17</v>
      </c>
      <c r="AI172" s="8">
        <v>0.96409555331702401</v>
      </c>
      <c r="AJ172" s="8">
        <v>0.98334548991004134</v>
      </c>
      <c r="AK172" s="8">
        <v>0.96078431372549022</v>
      </c>
      <c r="AL172" s="8">
        <v>0.93213572854291415</v>
      </c>
      <c r="AM172" s="8">
        <v>0.93366093366093361</v>
      </c>
      <c r="AN172" s="8">
        <v>0.93402587935119374</v>
      </c>
      <c r="AO172" s="8">
        <v>1</v>
      </c>
      <c r="AP172" s="46">
        <v>1</v>
      </c>
      <c r="AQ172" s="8">
        <v>2.3594298081946414</v>
      </c>
      <c r="AR172" s="8">
        <v>2.5882062059587092</v>
      </c>
      <c r="AS172" s="8">
        <v>2.1122448979591835</v>
      </c>
      <c r="AT172" s="8">
        <v>2.5738758029978586</v>
      </c>
      <c r="AU172" s="8">
        <v>1.9603070175438597</v>
      </c>
      <c r="AV172" s="8">
        <v>2.0191219512195122</v>
      </c>
      <c r="AW172" s="8">
        <v>1.8571428571428572</v>
      </c>
      <c r="AX172" s="46">
        <v>1.0588235294117647</v>
      </c>
      <c r="AY172" s="9"/>
      <c r="AZ172" s="9"/>
      <c r="BA172" s="9"/>
    </row>
    <row r="173" spans="1:53" x14ac:dyDescent="0.25">
      <c r="A173" s="20">
        <v>53033</v>
      </c>
      <c r="B173" s="22">
        <v>10215</v>
      </c>
      <c r="C173" s="4" t="s">
        <v>152</v>
      </c>
      <c r="D173" s="32">
        <v>1893</v>
      </c>
      <c r="E173" s="33">
        <v>0</v>
      </c>
      <c r="F173" s="17">
        <v>0</v>
      </c>
      <c r="G173" s="17">
        <v>0</v>
      </c>
      <c r="H173" s="17">
        <v>0</v>
      </c>
      <c r="I173" s="17">
        <v>0</v>
      </c>
      <c r="J173" s="16">
        <v>0</v>
      </c>
      <c r="K173" s="17">
        <v>1893</v>
      </c>
      <c r="L173" s="17">
        <v>1758</v>
      </c>
      <c r="M173" s="17">
        <v>20</v>
      </c>
      <c r="N173" s="17">
        <v>47</v>
      </c>
      <c r="O173" s="17">
        <v>38</v>
      </c>
      <c r="P173" s="17">
        <v>105</v>
      </c>
      <c r="Q173" s="17">
        <v>30</v>
      </c>
      <c r="R173" s="16">
        <v>0</v>
      </c>
      <c r="S173" s="17">
        <v>650</v>
      </c>
      <c r="T173" s="17">
        <v>578</v>
      </c>
      <c r="U173" s="17">
        <v>11</v>
      </c>
      <c r="V173" s="17">
        <v>28</v>
      </c>
      <c r="W173" s="17">
        <v>24</v>
      </c>
      <c r="X173" s="17">
        <v>63</v>
      </c>
      <c r="Y173" s="17">
        <v>9</v>
      </c>
      <c r="Z173" s="16">
        <v>0</v>
      </c>
      <c r="AA173" s="17">
        <v>636</v>
      </c>
      <c r="AB173" s="17">
        <v>567</v>
      </c>
      <c r="AC173" s="17">
        <v>11</v>
      </c>
      <c r="AD173" s="17">
        <v>28</v>
      </c>
      <c r="AE173" s="17">
        <v>21</v>
      </c>
      <c r="AF173" s="17">
        <v>60</v>
      </c>
      <c r="AG173" s="17">
        <v>9</v>
      </c>
      <c r="AH173" s="16">
        <v>0</v>
      </c>
      <c r="AI173" s="8">
        <v>0.97846153846153849</v>
      </c>
      <c r="AJ173" s="8">
        <v>0.98096885813148793</v>
      </c>
      <c r="AK173" s="8">
        <v>1</v>
      </c>
      <c r="AL173" s="8">
        <v>1</v>
      </c>
      <c r="AM173" s="8">
        <v>0.875</v>
      </c>
      <c r="AN173" s="8">
        <v>0.95238095238095233</v>
      </c>
      <c r="AO173" s="8">
        <v>1</v>
      </c>
      <c r="AP173" s="46">
        <v>0</v>
      </c>
      <c r="AQ173" s="8">
        <v>2.9764150943396226</v>
      </c>
      <c r="AR173" s="8">
        <v>3.1005291005291005</v>
      </c>
      <c r="AS173" s="8">
        <v>1.8181818181818181</v>
      </c>
      <c r="AT173" s="8">
        <v>1.6785714285714286</v>
      </c>
      <c r="AU173" s="8">
        <v>1.8095238095238095</v>
      </c>
      <c r="AV173" s="8">
        <v>1.75</v>
      </c>
      <c r="AW173" s="8">
        <v>3.3333333333333335</v>
      </c>
      <c r="AX173" s="46">
        <v>0</v>
      </c>
      <c r="AY173" s="9"/>
      <c r="AZ173" s="9"/>
      <c r="BA173" s="9"/>
    </row>
    <row r="174" spans="1:53" x14ac:dyDescent="0.25">
      <c r="A174" s="20">
        <v>53033</v>
      </c>
      <c r="B174" s="22">
        <v>13365</v>
      </c>
      <c r="C174" s="4" t="s">
        <v>153</v>
      </c>
      <c r="D174" s="32">
        <v>2890</v>
      </c>
      <c r="E174" s="33">
        <v>0</v>
      </c>
      <c r="F174" s="17">
        <v>0</v>
      </c>
      <c r="G174" s="17">
        <v>0</v>
      </c>
      <c r="H174" s="17">
        <v>0</v>
      </c>
      <c r="I174" s="17">
        <v>0</v>
      </c>
      <c r="J174" s="16">
        <v>0</v>
      </c>
      <c r="K174" s="17">
        <v>2890</v>
      </c>
      <c r="L174" s="17">
        <v>2890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6">
        <v>0</v>
      </c>
      <c r="S174" s="17">
        <v>1076</v>
      </c>
      <c r="T174" s="17">
        <v>1076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6">
        <v>0</v>
      </c>
      <c r="AA174" s="17">
        <v>1054</v>
      </c>
      <c r="AB174" s="17">
        <v>1054</v>
      </c>
      <c r="AC174" s="17">
        <v>0</v>
      </c>
      <c r="AD174" s="17">
        <v>0</v>
      </c>
      <c r="AE174" s="17">
        <v>0</v>
      </c>
      <c r="AF174" s="17">
        <v>0</v>
      </c>
      <c r="AG174" s="17">
        <v>0</v>
      </c>
      <c r="AH174" s="16">
        <v>0</v>
      </c>
      <c r="AI174" s="8">
        <v>0.9795539033457249</v>
      </c>
      <c r="AJ174" s="8">
        <v>0.9795539033457249</v>
      </c>
      <c r="AK174" s="45">
        <v>0</v>
      </c>
      <c r="AL174" s="45">
        <v>0</v>
      </c>
      <c r="AM174" s="45">
        <v>0</v>
      </c>
      <c r="AN174" s="45">
        <v>0</v>
      </c>
      <c r="AO174" s="45">
        <v>0</v>
      </c>
      <c r="AP174" s="46">
        <v>0</v>
      </c>
      <c r="AQ174" s="8">
        <v>2.7419354838709675</v>
      </c>
      <c r="AR174" s="8">
        <v>2.7419354838709675</v>
      </c>
      <c r="AS174" s="45">
        <v>0</v>
      </c>
      <c r="AT174" s="45">
        <v>0</v>
      </c>
      <c r="AU174" s="45">
        <v>0</v>
      </c>
      <c r="AV174" s="45">
        <v>0</v>
      </c>
      <c r="AW174" s="45">
        <v>0</v>
      </c>
      <c r="AX174" s="46">
        <v>0</v>
      </c>
      <c r="AY174" s="9"/>
      <c r="AZ174" s="9"/>
      <c r="BA174" s="9"/>
    </row>
    <row r="175" spans="1:53" x14ac:dyDescent="0.25">
      <c r="A175" s="20">
        <v>53033</v>
      </c>
      <c r="B175" s="22">
        <v>15290</v>
      </c>
      <c r="C175" s="4" t="s">
        <v>154</v>
      </c>
      <c r="D175" s="32">
        <v>13783</v>
      </c>
      <c r="E175" s="33">
        <v>0</v>
      </c>
      <c r="F175" s="17">
        <v>0</v>
      </c>
      <c r="G175" s="17">
        <v>0</v>
      </c>
      <c r="H175" s="17">
        <v>0</v>
      </c>
      <c r="I175" s="17">
        <v>0</v>
      </c>
      <c r="J175" s="16">
        <v>0</v>
      </c>
      <c r="K175" s="17">
        <v>13783</v>
      </c>
      <c r="L175" s="17">
        <v>13413</v>
      </c>
      <c r="M175" s="17">
        <v>16</v>
      </c>
      <c r="N175" s="17">
        <v>13</v>
      </c>
      <c r="O175" s="17">
        <v>0</v>
      </c>
      <c r="P175" s="17">
        <v>29</v>
      </c>
      <c r="Q175" s="17">
        <v>341</v>
      </c>
      <c r="R175" s="16">
        <v>0</v>
      </c>
      <c r="S175" s="17">
        <v>4473</v>
      </c>
      <c r="T175" s="17">
        <v>4310</v>
      </c>
      <c r="U175" s="17">
        <v>12</v>
      </c>
      <c r="V175" s="17">
        <v>13</v>
      </c>
      <c r="W175" s="17">
        <v>0</v>
      </c>
      <c r="X175" s="17">
        <v>25</v>
      </c>
      <c r="Y175" s="17">
        <v>138</v>
      </c>
      <c r="Z175" s="16">
        <v>0</v>
      </c>
      <c r="AA175" s="17">
        <v>4398</v>
      </c>
      <c r="AB175" s="17">
        <v>4235</v>
      </c>
      <c r="AC175" s="17">
        <v>12</v>
      </c>
      <c r="AD175" s="17">
        <v>13</v>
      </c>
      <c r="AE175" s="17">
        <v>0</v>
      </c>
      <c r="AF175" s="17">
        <v>25</v>
      </c>
      <c r="AG175" s="17">
        <v>138</v>
      </c>
      <c r="AH175" s="16">
        <v>0</v>
      </c>
      <c r="AI175" s="8">
        <v>0.98323272971160292</v>
      </c>
      <c r="AJ175" s="8">
        <v>0.98259860788863107</v>
      </c>
      <c r="AK175" s="45">
        <v>1</v>
      </c>
      <c r="AL175" s="45">
        <v>1</v>
      </c>
      <c r="AM175" s="45">
        <v>0</v>
      </c>
      <c r="AN175" s="45">
        <v>1</v>
      </c>
      <c r="AO175" s="45">
        <v>1</v>
      </c>
      <c r="AP175" s="46">
        <v>0</v>
      </c>
      <c r="AQ175" s="8">
        <v>3.1339245111414278</v>
      </c>
      <c r="AR175" s="8">
        <v>3.1671782762691856</v>
      </c>
      <c r="AS175" s="45">
        <v>1.3333333333333333</v>
      </c>
      <c r="AT175" s="45">
        <v>1</v>
      </c>
      <c r="AU175" s="45">
        <v>0</v>
      </c>
      <c r="AV175" s="45">
        <v>1.1599999999999999</v>
      </c>
      <c r="AW175" s="45">
        <v>2.4710144927536231</v>
      </c>
      <c r="AX175" s="46">
        <v>0</v>
      </c>
      <c r="AY175" s="9"/>
      <c r="AZ175" s="9"/>
      <c r="BA175" s="9"/>
    </row>
    <row r="176" spans="1:53" x14ac:dyDescent="0.25">
      <c r="A176" s="20">
        <v>53033</v>
      </c>
      <c r="B176" s="22">
        <v>17635</v>
      </c>
      <c r="C176" s="4" t="s">
        <v>155</v>
      </c>
      <c r="D176" s="32">
        <v>29267</v>
      </c>
      <c r="E176" s="33">
        <v>1262</v>
      </c>
      <c r="F176" s="17">
        <v>20</v>
      </c>
      <c r="G176" s="17">
        <v>1220</v>
      </c>
      <c r="H176" s="17">
        <v>0</v>
      </c>
      <c r="I176" s="17">
        <v>0</v>
      </c>
      <c r="J176" s="16">
        <v>22</v>
      </c>
      <c r="K176" s="17">
        <v>28005</v>
      </c>
      <c r="L176" s="17">
        <v>18772</v>
      </c>
      <c r="M176" s="17">
        <v>300</v>
      </c>
      <c r="N176" s="17">
        <v>1611</v>
      </c>
      <c r="O176" s="17">
        <v>6442</v>
      </c>
      <c r="P176" s="17">
        <v>8353</v>
      </c>
      <c r="Q176" s="17">
        <v>781</v>
      </c>
      <c r="R176" s="16">
        <v>99</v>
      </c>
      <c r="S176" s="17">
        <v>11777</v>
      </c>
      <c r="T176" s="17">
        <v>6964</v>
      </c>
      <c r="U176" s="17">
        <v>196</v>
      </c>
      <c r="V176" s="17">
        <v>619</v>
      </c>
      <c r="W176" s="17">
        <v>3544</v>
      </c>
      <c r="X176" s="17">
        <v>4359</v>
      </c>
      <c r="Y176" s="17">
        <v>390</v>
      </c>
      <c r="Z176" s="16">
        <v>64</v>
      </c>
      <c r="AA176" s="17">
        <v>11337</v>
      </c>
      <c r="AB176" s="17">
        <v>6837</v>
      </c>
      <c r="AC176" s="17">
        <v>144</v>
      </c>
      <c r="AD176" s="17">
        <v>607</v>
      </c>
      <c r="AE176" s="17">
        <v>3354</v>
      </c>
      <c r="AF176" s="17">
        <v>4105</v>
      </c>
      <c r="AG176" s="17">
        <v>331</v>
      </c>
      <c r="AH176" s="16">
        <v>64</v>
      </c>
      <c r="AI176" s="8">
        <v>0.96263904220090002</v>
      </c>
      <c r="AJ176" s="8">
        <v>0.9817633543940264</v>
      </c>
      <c r="AK176" s="8">
        <v>0.73469387755102045</v>
      </c>
      <c r="AL176" s="8">
        <v>0.98061389337641358</v>
      </c>
      <c r="AM176" s="45">
        <v>0.94638826185101577</v>
      </c>
      <c r="AN176" s="8">
        <v>0.94172975453085572</v>
      </c>
      <c r="AO176" s="8">
        <v>0.8487179487179487</v>
      </c>
      <c r="AP176" s="46">
        <v>1</v>
      </c>
      <c r="AQ176" s="8">
        <v>2.470230219634824</v>
      </c>
      <c r="AR176" s="8">
        <v>2.7456486763200232</v>
      </c>
      <c r="AS176" s="8">
        <v>2.0833333333333335</v>
      </c>
      <c r="AT176" s="8">
        <v>2.6540362438220759</v>
      </c>
      <c r="AU176" s="45">
        <v>1.9206917113893858</v>
      </c>
      <c r="AV176" s="8">
        <v>2.0348355663824602</v>
      </c>
      <c r="AW176" s="8">
        <v>2.3595166163141994</v>
      </c>
      <c r="AX176" s="46">
        <v>1.546875</v>
      </c>
      <c r="AY176" s="9"/>
      <c r="AZ176" s="9"/>
      <c r="BA176" s="9"/>
    </row>
    <row r="177" spans="1:53" x14ac:dyDescent="0.25">
      <c r="A177" s="20">
        <v>53033</v>
      </c>
      <c r="B177" s="22">
        <v>19035</v>
      </c>
      <c r="C177" s="4" t="s">
        <v>156</v>
      </c>
      <c r="D177" s="32">
        <v>4616</v>
      </c>
      <c r="E177" s="33">
        <v>25</v>
      </c>
      <c r="F177" s="17">
        <v>0</v>
      </c>
      <c r="G177" s="17">
        <v>0</v>
      </c>
      <c r="H177" s="17">
        <v>0</v>
      </c>
      <c r="I177" s="17">
        <v>0</v>
      </c>
      <c r="J177" s="16">
        <v>25</v>
      </c>
      <c r="K177" s="17">
        <v>4591</v>
      </c>
      <c r="L177" s="17">
        <v>4023</v>
      </c>
      <c r="M177" s="17">
        <v>119</v>
      </c>
      <c r="N177" s="17">
        <v>59</v>
      </c>
      <c r="O177" s="17">
        <v>7</v>
      </c>
      <c r="P177" s="17">
        <v>185</v>
      </c>
      <c r="Q177" s="17">
        <v>383</v>
      </c>
      <c r="R177" s="16">
        <v>0</v>
      </c>
      <c r="S177" s="17">
        <v>1646</v>
      </c>
      <c r="T177" s="17">
        <v>1393</v>
      </c>
      <c r="U177" s="17">
        <v>20</v>
      </c>
      <c r="V177" s="17">
        <v>42</v>
      </c>
      <c r="W177" s="17">
        <v>7</v>
      </c>
      <c r="X177" s="17">
        <v>69</v>
      </c>
      <c r="Y177" s="17">
        <v>184</v>
      </c>
      <c r="Z177" s="16">
        <v>0</v>
      </c>
      <c r="AA177" s="17">
        <v>1596</v>
      </c>
      <c r="AB177" s="17">
        <v>1349</v>
      </c>
      <c r="AC177" s="17">
        <v>20</v>
      </c>
      <c r="AD177" s="17">
        <v>36</v>
      </c>
      <c r="AE177" s="17">
        <v>7</v>
      </c>
      <c r="AF177" s="17">
        <v>63</v>
      </c>
      <c r="AG177" s="17">
        <v>184</v>
      </c>
      <c r="AH177" s="16">
        <v>0</v>
      </c>
      <c r="AI177" s="8">
        <v>0.96962332928311057</v>
      </c>
      <c r="AJ177" s="8">
        <v>0.96841349605168703</v>
      </c>
      <c r="AK177" s="8">
        <v>1</v>
      </c>
      <c r="AL177" s="8">
        <v>0.8571428571428571</v>
      </c>
      <c r="AM177" s="8">
        <v>1</v>
      </c>
      <c r="AN177" s="8">
        <v>0.91304347826086951</v>
      </c>
      <c r="AO177" s="8">
        <v>1</v>
      </c>
      <c r="AP177" s="46">
        <v>0</v>
      </c>
      <c r="AQ177" s="8">
        <v>2.8765664160401001</v>
      </c>
      <c r="AR177" s="8">
        <v>2.9822090437361006</v>
      </c>
      <c r="AS177" s="8">
        <v>5.95</v>
      </c>
      <c r="AT177" s="8">
        <v>1.6388888888888888</v>
      </c>
      <c r="AU177" s="8">
        <v>1</v>
      </c>
      <c r="AV177" s="8">
        <v>2.9365079365079363</v>
      </c>
      <c r="AW177" s="8">
        <v>2.0815217391304346</v>
      </c>
      <c r="AX177" s="46">
        <v>0</v>
      </c>
      <c r="AY177" s="9"/>
      <c r="AZ177" s="9"/>
      <c r="BA177" s="9"/>
    </row>
    <row r="178" spans="1:53" x14ac:dyDescent="0.25">
      <c r="A178" s="20">
        <v>53033</v>
      </c>
      <c r="B178" s="22">
        <v>22045</v>
      </c>
      <c r="C178" s="4" t="s">
        <v>291</v>
      </c>
      <c r="D178" s="32">
        <v>11116</v>
      </c>
      <c r="E178" s="33">
        <v>255</v>
      </c>
      <c r="F178" s="17">
        <v>13</v>
      </c>
      <c r="G178" s="17">
        <v>80</v>
      </c>
      <c r="H178" s="17">
        <v>0</v>
      </c>
      <c r="I178" s="17">
        <v>0</v>
      </c>
      <c r="J178" s="16">
        <v>162</v>
      </c>
      <c r="K178" s="17">
        <v>10861</v>
      </c>
      <c r="L178" s="17">
        <v>7887</v>
      </c>
      <c r="M178" s="17">
        <v>268</v>
      </c>
      <c r="N178" s="17">
        <v>679</v>
      </c>
      <c r="O178" s="17">
        <v>1195</v>
      </c>
      <c r="P178" s="17">
        <v>2142</v>
      </c>
      <c r="Q178" s="17">
        <v>832</v>
      </c>
      <c r="R178" s="16">
        <v>0</v>
      </c>
      <c r="S178" s="17">
        <v>4456</v>
      </c>
      <c r="T178" s="17">
        <v>2765</v>
      </c>
      <c r="U178" s="17">
        <v>140</v>
      </c>
      <c r="V178" s="17">
        <v>351</v>
      </c>
      <c r="W178" s="17">
        <v>713</v>
      </c>
      <c r="X178" s="17">
        <v>1204</v>
      </c>
      <c r="Y178" s="17">
        <v>487</v>
      </c>
      <c r="Z178" s="16">
        <v>0</v>
      </c>
      <c r="AA178" s="17">
        <v>4317</v>
      </c>
      <c r="AB178" s="17">
        <v>2699</v>
      </c>
      <c r="AC178" s="17">
        <v>140</v>
      </c>
      <c r="AD178" s="17">
        <v>326</v>
      </c>
      <c r="AE178" s="17">
        <v>697</v>
      </c>
      <c r="AF178" s="17">
        <v>1163</v>
      </c>
      <c r="AG178" s="17">
        <v>455</v>
      </c>
      <c r="AH178" s="16">
        <v>0</v>
      </c>
      <c r="AI178" s="8">
        <v>0.96880610412926393</v>
      </c>
      <c r="AJ178" s="8">
        <v>0.97613019891500907</v>
      </c>
      <c r="AK178" s="8">
        <v>1</v>
      </c>
      <c r="AL178" s="8">
        <v>0.92877492877492873</v>
      </c>
      <c r="AM178" s="8">
        <v>0.97755960729312763</v>
      </c>
      <c r="AN178" s="8">
        <v>0.96594684385382057</v>
      </c>
      <c r="AO178" s="8">
        <v>0.93429158110882959</v>
      </c>
      <c r="AP178" s="46">
        <v>0</v>
      </c>
      <c r="AQ178" s="8">
        <v>2.5158675005791058</v>
      </c>
      <c r="AR178" s="8">
        <v>2.9221934049648017</v>
      </c>
      <c r="AS178" s="8">
        <v>1.9142857142857144</v>
      </c>
      <c r="AT178" s="8">
        <v>2.0828220858895707</v>
      </c>
      <c r="AU178" s="8">
        <v>1.714490674318508</v>
      </c>
      <c r="AV178" s="8">
        <v>1.8417884780739466</v>
      </c>
      <c r="AW178" s="8">
        <v>1.8285714285714285</v>
      </c>
      <c r="AX178" s="46">
        <v>0</v>
      </c>
      <c r="AY178" s="9"/>
      <c r="AZ178" s="9"/>
      <c r="BA178" s="9"/>
    </row>
    <row r="179" spans="1:53" x14ac:dyDescent="0.25">
      <c r="A179" s="20">
        <v>53033</v>
      </c>
      <c r="B179" s="22">
        <v>23515</v>
      </c>
      <c r="C179" s="4" t="s">
        <v>157</v>
      </c>
      <c r="D179" s="32">
        <v>83259</v>
      </c>
      <c r="E179" s="33">
        <v>472</v>
      </c>
      <c r="F179" s="17">
        <v>8</v>
      </c>
      <c r="G179" s="17">
        <v>111</v>
      </c>
      <c r="H179" s="17">
        <v>0</v>
      </c>
      <c r="I179" s="17">
        <v>0</v>
      </c>
      <c r="J179" s="16">
        <v>353</v>
      </c>
      <c r="K179" s="17">
        <v>82787</v>
      </c>
      <c r="L179" s="17">
        <v>51992</v>
      </c>
      <c r="M179" s="17">
        <v>628</v>
      </c>
      <c r="N179" s="17">
        <v>6138</v>
      </c>
      <c r="O179" s="17">
        <v>21354</v>
      </c>
      <c r="P179" s="17">
        <v>28120</v>
      </c>
      <c r="Q179" s="17">
        <v>2655</v>
      </c>
      <c r="R179" s="16">
        <v>20</v>
      </c>
      <c r="S179" s="17">
        <v>32581</v>
      </c>
      <c r="T179" s="17">
        <v>18048</v>
      </c>
      <c r="U179" s="17">
        <v>269</v>
      </c>
      <c r="V179" s="17">
        <v>2702</v>
      </c>
      <c r="W179" s="17">
        <v>10316</v>
      </c>
      <c r="X179" s="17">
        <v>13287</v>
      </c>
      <c r="Y179" s="17">
        <v>1232</v>
      </c>
      <c r="Z179" s="16">
        <v>14</v>
      </c>
      <c r="AA179" s="17">
        <v>31437</v>
      </c>
      <c r="AB179" s="17">
        <v>17625</v>
      </c>
      <c r="AC179" s="17">
        <v>261</v>
      </c>
      <c r="AD179" s="17">
        <v>2594</v>
      </c>
      <c r="AE179" s="17">
        <v>9757</v>
      </c>
      <c r="AF179" s="17">
        <v>12612</v>
      </c>
      <c r="AG179" s="17">
        <v>1186</v>
      </c>
      <c r="AH179" s="16">
        <v>14</v>
      </c>
      <c r="AI179" s="8">
        <v>0.96488751112611648</v>
      </c>
      <c r="AJ179" s="8">
        <v>0.9765625</v>
      </c>
      <c r="AK179" s="8">
        <v>0.97026022304832715</v>
      </c>
      <c r="AL179" s="8">
        <v>0.9600296076980015</v>
      </c>
      <c r="AM179" s="8">
        <v>0.94581233036060486</v>
      </c>
      <c r="AN179" s="8">
        <v>0.94919846466470992</v>
      </c>
      <c r="AO179" s="8">
        <v>0.96266233766233766</v>
      </c>
      <c r="AP179" s="46">
        <v>1</v>
      </c>
      <c r="AQ179" s="8">
        <v>2.6334255813213727</v>
      </c>
      <c r="AR179" s="8">
        <v>2.9499007092198584</v>
      </c>
      <c r="AS179" s="8">
        <v>2.4061302681992336</v>
      </c>
      <c r="AT179" s="8">
        <v>2.3662297609868927</v>
      </c>
      <c r="AU179" s="8">
        <v>2.1885825561135595</v>
      </c>
      <c r="AV179" s="8">
        <v>2.2296225816682527</v>
      </c>
      <c r="AW179" s="8">
        <v>2.2386172006745362</v>
      </c>
      <c r="AX179" s="46">
        <v>1.4285714285714286</v>
      </c>
      <c r="AY179" s="9"/>
      <c r="AZ179" s="9"/>
      <c r="BA179" s="9"/>
    </row>
    <row r="180" spans="1:53" x14ac:dyDescent="0.25">
      <c r="A180" s="20">
        <v>53033</v>
      </c>
      <c r="B180" s="22">
        <v>32755</v>
      </c>
      <c r="C180" s="4" t="s">
        <v>30</v>
      </c>
      <c r="D180" s="32">
        <v>443</v>
      </c>
      <c r="E180" s="33">
        <v>0</v>
      </c>
      <c r="F180" s="17">
        <v>0</v>
      </c>
      <c r="G180" s="17">
        <v>0</v>
      </c>
      <c r="H180" s="17">
        <v>0</v>
      </c>
      <c r="I180" s="17">
        <v>0</v>
      </c>
      <c r="J180" s="16">
        <v>0</v>
      </c>
      <c r="K180" s="17">
        <v>443</v>
      </c>
      <c r="L180" s="17">
        <v>443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6">
        <v>0</v>
      </c>
      <c r="S180" s="17">
        <v>186</v>
      </c>
      <c r="T180" s="17">
        <v>186</v>
      </c>
      <c r="U180" s="17">
        <v>0</v>
      </c>
      <c r="V180" s="17">
        <v>0</v>
      </c>
      <c r="W180" s="17">
        <v>0</v>
      </c>
      <c r="X180" s="17">
        <v>0</v>
      </c>
      <c r="Y180" s="17">
        <v>0</v>
      </c>
      <c r="Z180" s="16">
        <v>0</v>
      </c>
      <c r="AA180" s="17">
        <v>165</v>
      </c>
      <c r="AB180" s="17">
        <v>165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6">
        <v>0</v>
      </c>
      <c r="AI180" s="8">
        <v>0.88709677419354838</v>
      </c>
      <c r="AJ180" s="8">
        <v>0.88709677419354838</v>
      </c>
      <c r="AK180" s="45">
        <v>0</v>
      </c>
      <c r="AL180" s="45">
        <v>0</v>
      </c>
      <c r="AM180" s="45">
        <v>0</v>
      </c>
      <c r="AN180" s="45">
        <v>0</v>
      </c>
      <c r="AO180" s="45">
        <v>0</v>
      </c>
      <c r="AP180" s="46">
        <v>0</v>
      </c>
      <c r="AQ180" s="8">
        <v>2.684848484848485</v>
      </c>
      <c r="AR180" s="8">
        <v>2.684848484848485</v>
      </c>
      <c r="AS180" s="45">
        <v>0</v>
      </c>
      <c r="AT180" s="45">
        <v>0</v>
      </c>
      <c r="AU180" s="45">
        <v>0</v>
      </c>
      <c r="AV180" s="45">
        <v>0</v>
      </c>
      <c r="AW180" s="45">
        <v>0</v>
      </c>
      <c r="AX180" s="46">
        <v>0</v>
      </c>
      <c r="AY180" s="9"/>
      <c r="AZ180" s="9"/>
      <c r="BA180" s="9"/>
    </row>
    <row r="181" spans="1:53" x14ac:dyDescent="0.25">
      <c r="A181" s="20">
        <v>53033</v>
      </c>
      <c r="B181" s="22">
        <v>33805</v>
      </c>
      <c r="C181" s="4" t="s">
        <v>158</v>
      </c>
      <c r="D181" s="32">
        <v>11212</v>
      </c>
      <c r="E181" s="33">
        <v>227</v>
      </c>
      <c r="F181" s="17">
        <v>0</v>
      </c>
      <c r="G181" s="17">
        <v>140</v>
      </c>
      <c r="H181" s="17">
        <v>0</v>
      </c>
      <c r="I181" s="17">
        <v>0</v>
      </c>
      <c r="J181" s="16">
        <v>87</v>
      </c>
      <c r="K181" s="17">
        <v>10985</v>
      </c>
      <c r="L181" s="17">
        <v>6827</v>
      </c>
      <c r="M181" s="17">
        <v>378</v>
      </c>
      <c r="N181" s="17">
        <v>603</v>
      </c>
      <c r="O181" s="17">
        <v>3082</v>
      </c>
      <c r="P181" s="17">
        <v>4063</v>
      </c>
      <c r="Q181" s="17">
        <v>58</v>
      </c>
      <c r="R181" s="16">
        <v>37</v>
      </c>
      <c r="S181" s="17">
        <v>5195</v>
      </c>
      <c r="T181" s="17">
        <v>2876</v>
      </c>
      <c r="U181" s="17">
        <v>202</v>
      </c>
      <c r="V181" s="17">
        <v>276</v>
      </c>
      <c r="W181" s="17">
        <v>1803</v>
      </c>
      <c r="X181" s="17">
        <v>2281</v>
      </c>
      <c r="Y181" s="17">
        <v>19</v>
      </c>
      <c r="Z181" s="16">
        <v>19</v>
      </c>
      <c r="AA181" s="17">
        <v>4840</v>
      </c>
      <c r="AB181" s="17">
        <v>2623</v>
      </c>
      <c r="AC181" s="17">
        <v>200</v>
      </c>
      <c r="AD181" s="17">
        <v>274</v>
      </c>
      <c r="AE181" s="17">
        <v>1706</v>
      </c>
      <c r="AF181" s="17">
        <v>2180</v>
      </c>
      <c r="AG181" s="17">
        <v>18</v>
      </c>
      <c r="AH181" s="16">
        <v>19</v>
      </c>
      <c r="AI181" s="8">
        <v>0.93166506256015402</v>
      </c>
      <c r="AJ181" s="8">
        <v>0.91203059805285114</v>
      </c>
      <c r="AK181" s="45">
        <v>0.99009900990099009</v>
      </c>
      <c r="AL181" s="45">
        <v>0.99275362318840576</v>
      </c>
      <c r="AM181" s="45">
        <v>0.94620077648363843</v>
      </c>
      <c r="AN181" s="45">
        <v>0.95572117492327924</v>
      </c>
      <c r="AO181" s="45">
        <v>0.94736842105263153</v>
      </c>
      <c r="AP181" s="46">
        <v>1</v>
      </c>
      <c r="AQ181" s="8">
        <v>2.2696280991735538</v>
      </c>
      <c r="AR181" s="8">
        <v>2.6027449485322149</v>
      </c>
      <c r="AS181" s="45">
        <v>1.89</v>
      </c>
      <c r="AT181" s="45">
        <v>2.2007299270072993</v>
      </c>
      <c r="AU181" s="45">
        <v>1.8065650644783118</v>
      </c>
      <c r="AV181" s="45">
        <v>1.8637614678899082</v>
      </c>
      <c r="AW181" s="45">
        <v>3.2222222222222223</v>
      </c>
      <c r="AX181" s="46">
        <v>1.9473684210526316</v>
      </c>
      <c r="AY181" s="9"/>
      <c r="AZ181" s="9"/>
      <c r="BA181" s="9"/>
    </row>
    <row r="182" spans="1:53" x14ac:dyDescent="0.25">
      <c r="A182" s="20">
        <v>53033</v>
      </c>
      <c r="B182" s="22">
        <v>35170</v>
      </c>
      <c r="C182" s="4" t="s">
        <v>159</v>
      </c>
      <c r="D182" s="32">
        <v>18678</v>
      </c>
      <c r="E182" s="33">
        <v>87</v>
      </c>
      <c r="F182" s="17">
        <v>0</v>
      </c>
      <c r="G182" s="17">
        <v>0</v>
      </c>
      <c r="H182" s="17">
        <v>41</v>
      </c>
      <c r="I182" s="17">
        <v>0</v>
      </c>
      <c r="J182" s="16">
        <v>46</v>
      </c>
      <c r="K182" s="17">
        <v>18591</v>
      </c>
      <c r="L182" s="17">
        <v>14650</v>
      </c>
      <c r="M182" s="17">
        <v>286</v>
      </c>
      <c r="N182" s="17">
        <v>376</v>
      </c>
      <c r="O182" s="17">
        <v>2676</v>
      </c>
      <c r="P182" s="17">
        <v>3338</v>
      </c>
      <c r="Q182" s="17">
        <v>603</v>
      </c>
      <c r="R182" s="16">
        <v>0</v>
      </c>
      <c r="S182" s="17">
        <v>7562</v>
      </c>
      <c r="T182" s="17">
        <v>5286</v>
      </c>
      <c r="U182" s="17">
        <v>82</v>
      </c>
      <c r="V182" s="17">
        <v>208</v>
      </c>
      <c r="W182" s="17">
        <v>1621</v>
      </c>
      <c r="X182" s="17">
        <v>1911</v>
      </c>
      <c r="Y182" s="17">
        <v>365</v>
      </c>
      <c r="Z182" s="16">
        <v>0</v>
      </c>
      <c r="AA182" s="17">
        <v>7307</v>
      </c>
      <c r="AB182" s="17">
        <v>5149</v>
      </c>
      <c r="AC182" s="17">
        <v>70</v>
      </c>
      <c r="AD182" s="17">
        <v>203</v>
      </c>
      <c r="AE182" s="17">
        <v>1556</v>
      </c>
      <c r="AF182" s="17">
        <v>1829</v>
      </c>
      <c r="AG182" s="17">
        <v>329</v>
      </c>
      <c r="AH182" s="16">
        <v>0</v>
      </c>
      <c r="AI182" s="8">
        <v>0.96627876223221365</v>
      </c>
      <c r="AJ182" s="8">
        <v>0.97408248202799852</v>
      </c>
      <c r="AK182" s="8">
        <v>0.85365853658536583</v>
      </c>
      <c r="AL182" s="8">
        <v>0.97596153846153844</v>
      </c>
      <c r="AM182" s="8">
        <v>0.95990129549660708</v>
      </c>
      <c r="AN182" s="8">
        <v>0.95709052851909993</v>
      </c>
      <c r="AO182" s="8">
        <v>0.90136986301369859</v>
      </c>
      <c r="AP182" s="46">
        <v>0</v>
      </c>
      <c r="AQ182" s="8">
        <v>2.5442726153003967</v>
      </c>
      <c r="AR182" s="8">
        <v>2.8452126626529424</v>
      </c>
      <c r="AS182" s="8">
        <v>4.0857142857142854</v>
      </c>
      <c r="AT182" s="8">
        <v>1.8522167487684729</v>
      </c>
      <c r="AU182" s="8">
        <v>1.7197943444730077</v>
      </c>
      <c r="AV182" s="8">
        <v>1.8250410060142155</v>
      </c>
      <c r="AW182" s="8">
        <v>1.8328267477203648</v>
      </c>
      <c r="AX182" s="46">
        <v>0</v>
      </c>
      <c r="AY182" s="9"/>
      <c r="AZ182" s="9"/>
      <c r="BA182" s="9"/>
    </row>
    <row r="183" spans="1:53" x14ac:dyDescent="0.25">
      <c r="A183" s="20">
        <v>53033</v>
      </c>
      <c r="B183" s="22">
        <v>35415</v>
      </c>
      <c r="C183" s="4" t="s">
        <v>160</v>
      </c>
      <c r="D183" s="32">
        <v>79524</v>
      </c>
      <c r="E183" s="33">
        <v>698</v>
      </c>
      <c r="F183" s="17">
        <v>119</v>
      </c>
      <c r="G183" s="17">
        <v>46</v>
      </c>
      <c r="H183" s="17">
        <v>0</v>
      </c>
      <c r="I183" s="17">
        <v>0</v>
      </c>
      <c r="J183" s="16">
        <v>533</v>
      </c>
      <c r="K183" s="17">
        <v>78826</v>
      </c>
      <c r="L183" s="17">
        <v>42804</v>
      </c>
      <c r="M183" s="17">
        <v>1036</v>
      </c>
      <c r="N183" s="17">
        <v>3678</v>
      </c>
      <c r="O183" s="17">
        <v>28290</v>
      </c>
      <c r="P183" s="17">
        <v>33004</v>
      </c>
      <c r="Q183" s="17">
        <v>2914</v>
      </c>
      <c r="R183" s="16">
        <v>104</v>
      </c>
      <c r="S183" s="17">
        <v>32488</v>
      </c>
      <c r="T183" s="17">
        <v>15187</v>
      </c>
      <c r="U183" s="17">
        <v>389</v>
      </c>
      <c r="V183" s="17">
        <v>1670</v>
      </c>
      <c r="W183" s="17">
        <v>13785</v>
      </c>
      <c r="X183" s="17">
        <v>15844</v>
      </c>
      <c r="Y183" s="17">
        <v>1368</v>
      </c>
      <c r="Z183" s="16">
        <v>89</v>
      </c>
      <c r="AA183" s="17">
        <v>31113</v>
      </c>
      <c r="AB183" s="17">
        <v>14842</v>
      </c>
      <c r="AC183" s="17">
        <v>388</v>
      </c>
      <c r="AD183" s="17">
        <v>1617</v>
      </c>
      <c r="AE183" s="17">
        <v>12904</v>
      </c>
      <c r="AF183" s="17">
        <v>14909</v>
      </c>
      <c r="AG183" s="17">
        <v>1290</v>
      </c>
      <c r="AH183" s="16">
        <v>72</v>
      </c>
      <c r="AI183" s="8">
        <v>0.95767668062053679</v>
      </c>
      <c r="AJ183" s="8">
        <v>0.97728320273918479</v>
      </c>
      <c r="AK183" s="8">
        <v>0.99742930591259638</v>
      </c>
      <c r="AL183" s="8">
        <v>0.96826347305389227</v>
      </c>
      <c r="AM183" s="8">
        <v>0.93608995284729779</v>
      </c>
      <c r="AN183" s="8">
        <v>0.94098712446351929</v>
      </c>
      <c r="AO183" s="8">
        <v>0.94298245614035092</v>
      </c>
      <c r="AP183" s="46">
        <v>0.8089887640449438</v>
      </c>
      <c r="AQ183" s="8">
        <v>2.5335390351300098</v>
      </c>
      <c r="AR183" s="8">
        <v>2.8839779005524862</v>
      </c>
      <c r="AS183" s="8">
        <v>2.670103092783505</v>
      </c>
      <c r="AT183" s="8">
        <v>2.2745825602968459</v>
      </c>
      <c r="AU183" s="8">
        <v>2.1923434593924362</v>
      </c>
      <c r="AV183" s="8">
        <v>2.2136964249782012</v>
      </c>
      <c r="AW183" s="8">
        <v>2.2589147286821705</v>
      </c>
      <c r="AX183" s="46">
        <v>1.4444444444444444</v>
      </c>
      <c r="AY183" s="9"/>
      <c r="AZ183" s="9"/>
      <c r="BA183" s="9"/>
    </row>
    <row r="184" spans="1:53" x14ac:dyDescent="0.25">
      <c r="A184" s="20">
        <v>53033</v>
      </c>
      <c r="B184" s="22">
        <v>35940</v>
      </c>
      <c r="C184" s="4" t="s">
        <v>161</v>
      </c>
      <c r="D184" s="32">
        <v>45054</v>
      </c>
      <c r="E184" s="33">
        <v>848</v>
      </c>
      <c r="F184" s="17">
        <v>13</v>
      </c>
      <c r="G184" s="17">
        <v>266</v>
      </c>
      <c r="H184" s="17">
        <v>378</v>
      </c>
      <c r="I184" s="17">
        <v>0</v>
      </c>
      <c r="J184" s="16">
        <v>191</v>
      </c>
      <c r="K184" s="17">
        <v>44206</v>
      </c>
      <c r="L184" s="17">
        <v>27529</v>
      </c>
      <c r="M184" s="17">
        <v>559</v>
      </c>
      <c r="N184" s="17">
        <v>2211</v>
      </c>
      <c r="O184" s="17">
        <v>13710</v>
      </c>
      <c r="P184" s="17">
        <v>16480</v>
      </c>
      <c r="Q184" s="17">
        <v>197</v>
      </c>
      <c r="R184" s="16">
        <v>0</v>
      </c>
      <c r="S184" s="17">
        <v>21831</v>
      </c>
      <c r="T184" s="17">
        <v>11018</v>
      </c>
      <c r="U184" s="17">
        <v>377</v>
      </c>
      <c r="V184" s="17">
        <v>1204</v>
      </c>
      <c r="W184" s="17">
        <v>9178</v>
      </c>
      <c r="X184" s="17">
        <v>10759</v>
      </c>
      <c r="Y184" s="17">
        <v>54</v>
      </c>
      <c r="Z184" s="16">
        <v>0</v>
      </c>
      <c r="AA184" s="17">
        <v>20736</v>
      </c>
      <c r="AB184" s="17">
        <v>10805</v>
      </c>
      <c r="AC184" s="17">
        <v>345</v>
      </c>
      <c r="AD184" s="17">
        <v>1146</v>
      </c>
      <c r="AE184" s="17">
        <v>8393</v>
      </c>
      <c r="AF184" s="17">
        <v>9884</v>
      </c>
      <c r="AG184" s="17">
        <v>47</v>
      </c>
      <c r="AH184" s="16">
        <v>0</v>
      </c>
      <c r="AI184" s="8">
        <v>0.94984196784389174</v>
      </c>
      <c r="AJ184" s="8">
        <v>0.98066799782174618</v>
      </c>
      <c r="AK184" s="8">
        <v>0.91511936339522548</v>
      </c>
      <c r="AL184" s="8">
        <v>0.95182724252491691</v>
      </c>
      <c r="AM184" s="8">
        <v>0.91446938330791017</v>
      </c>
      <c r="AN184" s="8">
        <v>0.91867273910214708</v>
      </c>
      <c r="AO184" s="8">
        <v>0.87037037037037035</v>
      </c>
      <c r="AP184" s="46">
        <v>0</v>
      </c>
      <c r="AQ184" s="8">
        <v>2.1318479938271606</v>
      </c>
      <c r="AR184" s="8">
        <v>2.5478019435446551</v>
      </c>
      <c r="AS184" s="8">
        <v>1.6202898550724638</v>
      </c>
      <c r="AT184" s="8">
        <v>1.9293193717277486</v>
      </c>
      <c r="AU184" s="8">
        <v>1.6335041105683308</v>
      </c>
      <c r="AV184" s="8">
        <v>1.6673411574261432</v>
      </c>
      <c r="AW184" s="8">
        <v>4.1914893617021276</v>
      </c>
      <c r="AX184" s="46">
        <v>0</v>
      </c>
      <c r="AY184" s="9"/>
      <c r="AZ184" s="9"/>
      <c r="BA184" s="9"/>
    </row>
    <row r="185" spans="1:53" x14ac:dyDescent="0.25">
      <c r="A185" s="20">
        <v>53033</v>
      </c>
      <c r="B185" s="22">
        <v>37270</v>
      </c>
      <c r="C185" s="4" t="s">
        <v>162</v>
      </c>
      <c r="D185" s="32">
        <v>12871</v>
      </c>
      <c r="E185" s="33">
        <v>36</v>
      </c>
      <c r="F185" s="17">
        <v>0</v>
      </c>
      <c r="G185" s="17">
        <v>0</v>
      </c>
      <c r="H185" s="17">
        <v>0</v>
      </c>
      <c r="I185" s="17">
        <v>0</v>
      </c>
      <c r="J185" s="16">
        <v>36</v>
      </c>
      <c r="K185" s="17">
        <v>12835</v>
      </c>
      <c r="L185" s="17">
        <v>11574</v>
      </c>
      <c r="M185" s="17">
        <v>102</v>
      </c>
      <c r="N185" s="17">
        <v>91</v>
      </c>
      <c r="O185" s="17">
        <v>987</v>
      </c>
      <c r="P185" s="17">
        <v>1180</v>
      </c>
      <c r="Q185" s="17">
        <v>81</v>
      </c>
      <c r="R185" s="16">
        <v>0</v>
      </c>
      <c r="S185" s="17">
        <v>5168</v>
      </c>
      <c r="T185" s="17">
        <v>4362</v>
      </c>
      <c r="U185" s="17">
        <v>54</v>
      </c>
      <c r="V185" s="17">
        <v>40</v>
      </c>
      <c r="W185" s="17">
        <v>683</v>
      </c>
      <c r="X185" s="17">
        <v>777</v>
      </c>
      <c r="Y185" s="17">
        <v>29</v>
      </c>
      <c r="Z185" s="16">
        <v>0</v>
      </c>
      <c r="AA185" s="17">
        <v>5029</v>
      </c>
      <c r="AB185" s="17">
        <v>4259</v>
      </c>
      <c r="AC185" s="17">
        <v>54</v>
      </c>
      <c r="AD185" s="17">
        <v>40</v>
      </c>
      <c r="AE185" s="17">
        <v>647</v>
      </c>
      <c r="AF185" s="17">
        <v>741</v>
      </c>
      <c r="AG185" s="17">
        <v>29</v>
      </c>
      <c r="AH185" s="16">
        <v>0</v>
      </c>
      <c r="AI185" s="8">
        <v>0.9731037151702786</v>
      </c>
      <c r="AJ185" s="8">
        <v>0.97638697845025213</v>
      </c>
      <c r="AK185" s="8">
        <v>1</v>
      </c>
      <c r="AL185" s="8">
        <v>1</v>
      </c>
      <c r="AM185" s="8">
        <v>0.9472913616398243</v>
      </c>
      <c r="AN185" s="8">
        <v>0.95366795366795365</v>
      </c>
      <c r="AO185" s="8">
        <v>1</v>
      </c>
      <c r="AP185" s="46">
        <v>0</v>
      </c>
      <c r="AQ185" s="8">
        <v>2.5521972559156891</v>
      </c>
      <c r="AR185" s="8">
        <v>2.7175393284808642</v>
      </c>
      <c r="AS185" s="8">
        <v>1.8888888888888888</v>
      </c>
      <c r="AT185" s="8">
        <v>2.2749999999999999</v>
      </c>
      <c r="AU185" s="8">
        <v>1.5255023183925811</v>
      </c>
      <c r="AV185" s="8">
        <v>1.592442645074224</v>
      </c>
      <c r="AW185" s="8">
        <v>2.7931034482758621</v>
      </c>
      <c r="AX185" s="46">
        <v>0</v>
      </c>
      <c r="AY185" s="9"/>
      <c r="AZ185" s="9"/>
      <c r="BA185" s="9"/>
    </row>
    <row r="186" spans="1:53" x14ac:dyDescent="0.25">
      <c r="A186" s="20">
        <v>53033</v>
      </c>
      <c r="B186" s="22">
        <v>43150</v>
      </c>
      <c r="C186" s="4" t="s">
        <v>163</v>
      </c>
      <c r="D186" s="32">
        <v>14209</v>
      </c>
      <c r="E186" s="33">
        <v>12</v>
      </c>
      <c r="F186" s="17">
        <v>0</v>
      </c>
      <c r="G186" s="17">
        <v>0</v>
      </c>
      <c r="H186" s="17">
        <v>0</v>
      </c>
      <c r="I186" s="17">
        <v>0</v>
      </c>
      <c r="J186" s="16">
        <v>12</v>
      </c>
      <c r="K186" s="17">
        <v>14197</v>
      </c>
      <c r="L186" s="17">
        <v>13022</v>
      </c>
      <c r="M186" s="17">
        <v>20</v>
      </c>
      <c r="N186" s="17">
        <v>21</v>
      </c>
      <c r="O186" s="17">
        <v>675</v>
      </c>
      <c r="P186" s="17">
        <v>716</v>
      </c>
      <c r="Q186" s="17">
        <v>459</v>
      </c>
      <c r="R186" s="16">
        <v>0</v>
      </c>
      <c r="S186" s="17">
        <v>4922</v>
      </c>
      <c r="T186" s="17">
        <v>4304</v>
      </c>
      <c r="U186" s="17">
        <v>10</v>
      </c>
      <c r="V186" s="17">
        <v>21</v>
      </c>
      <c r="W186" s="17">
        <v>384</v>
      </c>
      <c r="X186" s="17">
        <v>415</v>
      </c>
      <c r="Y186" s="17">
        <v>203</v>
      </c>
      <c r="Z186" s="16">
        <v>0</v>
      </c>
      <c r="AA186" s="17">
        <v>4809</v>
      </c>
      <c r="AB186" s="17">
        <v>4219</v>
      </c>
      <c r="AC186" s="17">
        <v>10</v>
      </c>
      <c r="AD186" s="17">
        <v>20</v>
      </c>
      <c r="AE186" s="17">
        <v>364</v>
      </c>
      <c r="AF186" s="17">
        <v>394</v>
      </c>
      <c r="AG186" s="17">
        <v>196</v>
      </c>
      <c r="AH186" s="16">
        <v>0</v>
      </c>
      <c r="AI186" s="8">
        <v>0.97704185290532308</v>
      </c>
      <c r="AJ186" s="8">
        <v>0.98025092936802971</v>
      </c>
      <c r="AK186" s="8">
        <v>1</v>
      </c>
      <c r="AL186" s="8">
        <v>0.95238095238095233</v>
      </c>
      <c r="AM186" s="8">
        <v>0.94791666666666663</v>
      </c>
      <c r="AN186" s="8">
        <v>0.94939759036144578</v>
      </c>
      <c r="AO186" s="8">
        <v>0.96551724137931039</v>
      </c>
      <c r="AP186" s="46">
        <v>0</v>
      </c>
      <c r="AQ186" s="8">
        <v>2.9521730089415681</v>
      </c>
      <c r="AR186" s="8">
        <v>3.0865133917990044</v>
      </c>
      <c r="AS186" s="8">
        <v>2</v>
      </c>
      <c r="AT186" s="8">
        <v>1.05</v>
      </c>
      <c r="AU186" s="8">
        <v>1.8543956043956045</v>
      </c>
      <c r="AV186" s="8">
        <v>1.8172588832487309</v>
      </c>
      <c r="AW186" s="8">
        <v>2.3418367346938775</v>
      </c>
      <c r="AX186" s="46">
        <v>0</v>
      </c>
      <c r="AY186" s="9"/>
      <c r="AZ186" s="9"/>
      <c r="BA186" s="9"/>
    </row>
    <row r="187" spans="1:53" x14ac:dyDescent="0.25">
      <c r="A187" s="20">
        <v>53033</v>
      </c>
      <c r="B187" s="22">
        <v>44725</v>
      </c>
      <c r="C187" s="4" t="s">
        <v>164</v>
      </c>
      <c r="D187" s="32">
        <v>3011</v>
      </c>
      <c r="E187" s="33">
        <v>0</v>
      </c>
      <c r="F187" s="17">
        <v>0</v>
      </c>
      <c r="G187" s="17">
        <v>0</v>
      </c>
      <c r="H187" s="17">
        <v>0</v>
      </c>
      <c r="I187" s="17">
        <v>0</v>
      </c>
      <c r="J187" s="16">
        <v>0</v>
      </c>
      <c r="K187" s="17">
        <v>3011</v>
      </c>
      <c r="L187" s="17">
        <v>3011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6">
        <v>0</v>
      </c>
      <c r="S187" s="17">
        <v>1165</v>
      </c>
      <c r="T187" s="17">
        <v>1165</v>
      </c>
      <c r="U187" s="17">
        <v>0</v>
      </c>
      <c r="V187" s="17">
        <v>0</v>
      </c>
      <c r="W187" s="17">
        <v>0</v>
      </c>
      <c r="X187" s="17">
        <v>0</v>
      </c>
      <c r="Y187" s="17">
        <v>0</v>
      </c>
      <c r="Z187" s="16">
        <v>0</v>
      </c>
      <c r="AA187" s="17">
        <v>1111</v>
      </c>
      <c r="AB187" s="17">
        <v>1111</v>
      </c>
      <c r="AC187" s="17">
        <v>0</v>
      </c>
      <c r="AD187" s="17">
        <v>0</v>
      </c>
      <c r="AE187" s="17">
        <v>0</v>
      </c>
      <c r="AF187" s="17">
        <v>0</v>
      </c>
      <c r="AG187" s="17">
        <v>0</v>
      </c>
      <c r="AH187" s="16">
        <v>0</v>
      </c>
      <c r="AI187" s="8">
        <v>0.95364806866952789</v>
      </c>
      <c r="AJ187" s="8">
        <v>0.95364806866952789</v>
      </c>
      <c r="AK187" s="45">
        <v>0</v>
      </c>
      <c r="AL187" s="45">
        <v>0</v>
      </c>
      <c r="AM187" s="45">
        <v>0</v>
      </c>
      <c r="AN187" s="45">
        <v>0</v>
      </c>
      <c r="AO187" s="45">
        <v>0</v>
      </c>
      <c r="AP187" s="46">
        <v>0</v>
      </c>
      <c r="AQ187" s="8">
        <v>2.7101710171017102</v>
      </c>
      <c r="AR187" s="8">
        <v>2.7101710171017102</v>
      </c>
      <c r="AS187" s="45">
        <v>0</v>
      </c>
      <c r="AT187" s="45">
        <v>0</v>
      </c>
      <c r="AU187" s="45">
        <v>0</v>
      </c>
      <c r="AV187" s="45">
        <v>0</v>
      </c>
      <c r="AW187" s="45">
        <v>0</v>
      </c>
      <c r="AX187" s="46">
        <v>0</v>
      </c>
      <c r="AY187" s="9"/>
      <c r="AZ187" s="9"/>
      <c r="BA187" s="9"/>
    </row>
    <row r="188" spans="1:53" x14ac:dyDescent="0.25">
      <c r="A188" s="20">
        <v>53033</v>
      </c>
      <c r="B188" s="22">
        <v>45005</v>
      </c>
      <c r="C188" s="4" t="s">
        <v>165</v>
      </c>
      <c r="D188" s="32">
        <v>22036</v>
      </c>
      <c r="E188" s="33">
        <v>279</v>
      </c>
      <c r="F188" s="17">
        <v>0</v>
      </c>
      <c r="G188" s="17">
        <v>139</v>
      </c>
      <c r="H188" s="17">
        <v>0</v>
      </c>
      <c r="I188" s="17">
        <v>0</v>
      </c>
      <c r="J188" s="16">
        <v>140</v>
      </c>
      <c r="K188" s="17">
        <v>21757</v>
      </c>
      <c r="L188" s="17">
        <v>19133</v>
      </c>
      <c r="M188" s="17">
        <v>9</v>
      </c>
      <c r="N188" s="17">
        <v>29</v>
      </c>
      <c r="O188" s="17">
        <v>2538</v>
      </c>
      <c r="P188" s="17">
        <v>2576</v>
      </c>
      <c r="Q188" s="17">
        <v>48</v>
      </c>
      <c r="R188" s="16">
        <v>0</v>
      </c>
      <c r="S188" s="17">
        <v>8806</v>
      </c>
      <c r="T188" s="17">
        <v>6934</v>
      </c>
      <c r="U188" s="17">
        <v>9</v>
      </c>
      <c r="V188" s="17">
        <v>12</v>
      </c>
      <c r="W188" s="17">
        <v>1840</v>
      </c>
      <c r="X188" s="17">
        <v>1861</v>
      </c>
      <c r="Y188" s="17">
        <v>11</v>
      </c>
      <c r="Z188" s="16">
        <v>0</v>
      </c>
      <c r="AA188" s="17">
        <v>8437</v>
      </c>
      <c r="AB188" s="17">
        <v>6728</v>
      </c>
      <c r="AC188" s="17">
        <v>9</v>
      </c>
      <c r="AD188" s="17">
        <v>12</v>
      </c>
      <c r="AE188" s="17">
        <v>1677</v>
      </c>
      <c r="AF188" s="17">
        <v>1698</v>
      </c>
      <c r="AG188" s="17">
        <v>11</v>
      </c>
      <c r="AH188" s="16">
        <v>0</v>
      </c>
      <c r="AI188" s="8">
        <v>0.95809675221439927</v>
      </c>
      <c r="AJ188" s="8">
        <v>0.97029131814248626</v>
      </c>
      <c r="AK188" s="45">
        <v>1</v>
      </c>
      <c r="AL188" s="45">
        <v>1</v>
      </c>
      <c r="AM188" s="45">
        <v>0.91141304347826091</v>
      </c>
      <c r="AN188" s="45">
        <v>0.91241268135411069</v>
      </c>
      <c r="AO188" s="45">
        <v>1</v>
      </c>
      <c r="AP188" s="46">
        <v>0</v>
      </c>
      <c r="AQ188" s="8">
        <v>2.5787602228280195</v>
      </c>
      <c r="AR188" s="8">
        <v>2.8437871581450653</v>
      </c>
      <c r="AS188" s="45">
        <v>1</v>
      </c>
      <c r="AT188" s="45">
        <v>2.4166666666666665</v>
      </c>
      <c r="AU188" s="45">
        <v>1.5134168157423971</v>
      </c>
      <c r="AV188" s="45">
        <v>1.5170789163722025</v>
      </c>
      <c r="AW188" s="45">
        <v>4.3636363636363633</v>
      </c>
      <c r="AX188" s="46">
        <v>0</v>
      </c>
      <c r="AY188" s="9"/>
      <c r="AZ188" s="9"/>
      <c r="BA188" s="9"/>
    </row>
    <row r="189" spans="1:53" x14ac:dyDescent="0.25">
      <c r="A189" s="20">
        <v>53033</v>
      </c>
      <c r="B189" s="22">
        <v>46020</v>
      </c>
      <c r="C189" s="4" t="s">
        <v>292</v>
      </c>
      <c r="D189" s="32">
        <v>814</v>
      </c>
      <c r="E189" s="33">
        <v>0</v>
      </c>
      <c r="F189" s="17">
        <v>0</v>
      </c>
      <c r="G189" s="17">
        <v>0</v>
      </c>
      <c r="H189" s="17">
        <v>0</v>
      </c>
      <c r="I189" s="17">
        <v>0</v>
      </c>
      <c r="J189" s="16">
        <v>0</v>
      </c>
      <c r="K189" s="17">
        <v>814</v>
      </c>
      <c r="L189" s="17">
        <v>663</v>
      </c>
      <c r="M189" s="17">
        <v>1</v>
      </c>
      <c r="N189" s="17">
        <v>0</v>
      </c>
      <c r="O189" s="17">
        <v>0</v>
      </c>
      <c r="P189" s="17">
        <v>1</v>
      </c>
      <c r="Q189" s="17">
        <v>150</v>
      </c>
      <c r="R189" s="16">
        <v>0</v>
      </c>
      <c r="S189" s="17">
        <v>330</v>
      </c>
      <c r="T189" s="17">
        <v>231</v>
      </c>
      <c r="U189" s="17">
        <v>1</v>
      </c>
      <c r="V189" s="17">
        <v>0</v>
      </c>
      <c r="W189" s="17">
        <v>0</v>
      </c>
      <c r="X189" s="17">
        <v>1</v>
      </c>
      <c r="Y189" s="17">
        <v>98</v>
      </c>
      <c r="Z189" s="16">
        <v>0</v>
      </c>
      <c r="AA189" s="17">
        <v>320</v>
      </c>
      <c r="AB189" s="17">
        <v>224</v>
      </c>
      <c r="AC189" s="17">
        <v>1</v>
      </c>
      <c r="AD189" s="17">
        <v>0</v>
      </c>
      <c r="AE189" s="17">
        <v>0</v>
      </c>
      <c r="AF189" s="17">
        <v>1</v>
      </c>
      <c r="AG189" s="17">
        <v>95</v>
      </c>
      <c r="AH189" s="16">
        <v>0</v>
      </c>
      <c r="AI189" s="8">
        <v>0.96969696969696972</v>
      </c>
      <c r="AJ189" s="8">
        <v>0.96969696969696972</v>
      </c>
      <c r="AK189" s="8">
        <v>1</v>
      </c>
      <c r="AL189" s="45">
        <v>0</v>
      </c>
      <c r="AM189" s="45">
        <v>0</v>
      </c>
      <c r="AN189" s="8">
        <v>1</v>
      </c>
      <c r="AO189" s="8">
        <v>0.96938775510204078</v>
      </c>
      <c r="AP189" s="46">
        <v>0</v>
      </c>
      <c r="AQ189" s="8">
        <v>2.5437500000000002</v>
      </c>
      <c r="AR189" s="8">
        <v>2.9598214285714284</v>
      </c>
      <c r="AS189" s="8">
        <v>1</v>
      </c>
      <c r="AT189" s="45">
        <v>0</v>
      </c>
      <c r="AU189" s="45">
        <v>0</v>
      </c>
      <c r="AV189" s="8">
        <v>1</v>
      </c>
      <c r="AW189" s="8">
        <v>1.5789473684210527</v>
      </c>
      <c r="AX189" s="46">
        <v>0</v>
      </c>
      <c r="AY189" s="9"/>
      <c r="AZ189" s="9"/>
      <c r="BA189" s="9"/>
    </row>
    <row r="190" spans="1:53" x14ac:dyDescent="0.25">
      <c r="A190" s="20">
        <v>53033</v>
      </c>
      <c r="B190" s="22">
        <v>48645</v>
      </c>
      <c r="C190" s="4" t="s">
        <v>166</v>
      </c>
      <c r="D190" s="32">
        <v>7737</v>
      </c>
      <c r="E190" s="33">
        <v>15</v>
      </c>
      <c r="F190" s="17">
        <v>0</v>
      </c>
      <c r="G190" s="17">
        <v>0</v>
      </c>
      <c r="H190" s="17">
        <v>0</v>
      </c>
      <c r="I190" s="17">
        <v>0</v>
      </c>
      <c r="J190" s="16">
        <v>15</v>
      </c>
      <c r="K190" s="17">
        <v>7722</v>
      </c>
      <c r="L190" s="17">
        <v>6672</v>
      </c>
      <c r="M190" s="17">
        <v>28</v>
      </c>
      <c r="N190" s="17">
        <v>16</v>
      </c>
      <c r="O190" s="17">
        <v>960</v>
      </c>
      <c r="P190" s="17">
        <v>1004</v>
      </c>
      <c r="Q190" s="17">
        <v>46</v>
      </c>
      <c r="R190" s="16">
        <v>0</v>
      </c>
      <c r="S190" s="17">
        <v>3117</v>
      </c>
      <c r="T190" s="17">
        <v>2361</v>
      </c>
      <c r="U190" s="17">
        <v>16</v>
      </c>
      <c r="V190" s="17">
        <v>38</v>
      </c>
      <c r="W190" s="17">
        <v>669</v>
      </c>
      <c r="X190" s="17">
        <v>723</v>
      </c>
      <c r="Y190" s="17">
        <v>33</v>
      </c>
      <c r="Z190" s="16">
        <v>0</v>
      </c>
      <c r="AA190" s="17">
        <v>3028</v>
      </c>
      <c r="AB190" s="17">
        <v>2335</v>
      </c>
      <c r="AC190" s="17">
        <v>15</v>
      </c>
      <c r="AD190" s="17">
        <v>13</v>
      </c>
      <c r="AE190" s="17">
        <v>633</v>
      </c>
      <c r="AF190" s="17">
        <v>661</v>
      </c>
      <c r="AG190" s="17">
        <v>32</v>
      </c>
      <c r="AH190" s="16">
        <v>0</v>
      </c>
      <c r="AI190" s="8">
        <v>0.97144690407443057</v>
      </c>
      <c r="AJ190" s="8">
        <v>0.98898771706903854</v>
      </c>
      <c r="AK190" s="8">
        <v>0.9375</v>
      </c>
      <c r="AL190" s="45">
        <v>0.34210526315789475</v>
      </c>
      <c r="AM190" s="45">
        <v>0.94618834080717484</v>
      </c>
      <c r="AN190" s="8">
        <v>0.91424619640387272</v>
      </c>
      <c r="AO190" s="8">
        <v>0.96969696969696972</v>
      </c>
      <c r="AP190" s="46">
        <v>0</v>
      </c>
      <c r="AQ190" s="8">
        <v>2.550198150594452</v>
      </c>
      <c r="AR190" s="8">
        <v>2.8573875802997857</v>
      </c>
      <c r="AS190" s="8">
        <v>1.8666666666666667</v>
      </c>
      <c r="AT190" s="45">
        <v>1.2307692307692308</v>
      </c>
      <c r="AU190" s="45">
        <v>1.5165876777251184</v>
      </c>
      <c r="AV190" s="8">
        <v>1.518910741301059</v>
      </c>
      <c r="AW190" s="8">
        <v>1.4375</v>
      </c>
      <c r="AX190" s="46">
        <v>0</v>
      </c>
      <c r="AY190" s="9"/>
      <c r="AZ190" s="9"/>
      <c r="BA190" s="9"/>
    </row>
    <row r="191" spans="1:53" x14ac:dyDescent="0.25">
      <c r="A191" s="20">
        <v>53033</v>
      </c>
      <c r="B191" s="22">
        <v>49415</v>
      </c>
      <c r="C191" s="4" t="s">
        <v>167</v>
      </c>
      <c r="D191" s="32">
        <v>6392</v>
      </c>
      <c r="E191" s="33">
        <v>0</v>
      </c>
      <c r="F191" s="17">
        <v>0</v>
      </c>
      <c r="G191" s="17">
        <v>0</v>
      </c>
      <c r="H191" s="17">
        <v>0</v>
      </c>
      <c r="I191" s="17">
        <v>0</v>
      </c>
      <c r="J191" s="16">
        <v>0</v>
      </c>
      <c r="K191" s="17">
        <v>6392</v>
      </c>
      <c r="L191" s="17">
        <v>5726</v>
      </c>
      <c r="M191" s="17">
        <v>9</v>
      </c>
      <c r="N191" s="17">
        <v>108</v>
      </c>
      <c r="O191" s="17">
        <v>509</v>
      </c>
      <c r="P191" s="17">
        <v>626</v>
      </c>
      <c r="Q191" s="17">
        <v>12</v>
      </c>
      <c r="R191" s="16">
        <v>28</v>
      </c>
      <c r="S191" s="17">
        <v>2670</v>
      </c>
      <c r="T191" s="17">
        <v>2186</v>
      </c>
      <c r="U191" s="17">
        <v>18</v>
      </c>
      <c r="V191" s="17">
        <v>33</v>
      </c>
      <c r="W191" s="17">
        <v>409</v>
      </c>
      <c r="X191" s="17">
        <v>460</v>
      </c>
      <c r="Y191" s="17">
        <v>9</v>
      </c>
      <c r="Z191" s="16">
        <v>15</v>
      </c>
      <c r="AA191" s="17">
        <v>2609</v>
      </c>
      <c r="AB191" s="17">
        <v>2135</v>
      </c>
      <c r="AC191" s="17">
        <v>9</v>
      </c>
      <c r="AD191" s="17">
        <v>32</v>
      </c>
      <c r="AE191" s="17">
        <v>409</v>
      </c>
      <c r="AF191" s="17">
        <v>450</v>
      </c>
      <c r="AG191" s="17">
        <v>9</v>
      </c>
      <c r="AH191" s="16">
        <v>15</v>
      </c>
      <c r="AI191" s="8">
        <v>0.97715355805243442</v>
      </c>
      <c r="AJ191" s="8">
        <v>0.97666971637694422</v>
      </c>
      <c r="AK191" s="8">
        <v>0.5</v>
      </c>
      <c r="AL191" s="8">
        <v>0.96969696969696972</v>
      </c>
      <c r="AM191" s="8">
        <v>1</v>
      </c>
      <c r="AN191" s="8">
        <v>0.97826086956521741</v>
      </c>
      <c r="AO191" s="8">
        <v>1</v>
      </c>
      <c r="AP191" s="46">
        <v>1</v>
      </c>
      <c r="AQ191" s="8">
        <v>2.4499808355691837</v>
      </c>
      <c r="AR191" s="8">
        <v>2.6819672131147541</v>
      </c>
      <c r="AS191" s="8">
        <v>1</v>
      </c>
      <c r="AT191" s="8">
        <v>3.375</v>
      </c>
      <c r="AU191" s="8">
        <v>1.2444987775061125</v>
      </c>
      <c r="AV191" s="8">
        <v>1.3911111111111112</v>
      </c>
      <c r="AW191" s="8">
        <v>1.3333333333333333</v>
      </c>
      <c r="AX191" s="46">
        <v>1.8666666666666667</v>
      </c>
      <c r="AY191" s="9"/>
      <c r="AZ191" s="9"/>
      <c r="BA191" s="9"/>
    </row>
    <row r="192" spans="1:53" x14ac:dyDescent="0.25">
      <c r="A192" s="20">
        <v>53033</v>
      </c>
      <c r="B192" s="22">
        <v>49485</v>
      </c>
      <c r="C192" s="4" t="s">
        <v>168</v>
      </c>
      <c r="D192" s="32">
        <v>4746</v>
      </c>
      <c r="E192" s="33">
        <v>92</v>
      </c>
      <c r="F192" s="17">
        <v>0</v>
      </c>
      <c r="G192" s="17">
        <v>47</v>
      </c>
      <c r="H192" s="17">
        <v>0</v>
      </c>
      <c r="I192" s="17">
        <v>0</v>
      </c>
      <c r="J192" s="16">
        <v>45</v>
      </c>
      <c r="K192" s="17">
        <v>4654</v>
      </c>
      <c r="L192" s="17">
        <v>3586</v>
      </c>
      <c r="M192" s="17">
        <v>43</v>
      </c>
      <c r="N192" s="17">
        <v>165</v>
      </c>
      <c r="O192" s="17">
        <v>815</v>
      </c>
      <c r="P192" s="17">
        <v>1023</v>
      </c>
      <c r="Q192" s="17">
        <v>45</v>
      </c>
      <c r="R192" s="16">
        <v>0</v>
      </c>
      <c r="S192" s="17">
        <v>1889</v>
      </c>
      <c r="T192" s="17">
        <v>1258</v>
      </c>
      <c r="U192" s="17">
        <v>24</v>
      </c>
      <c r="V192" s="17">
        <v>118</v>
      </c>
      <c r="W192" s="17">
        <v>437</v>
      </c>
      <c r="X192" s="17">
        <v>579</v>
      </c>
      <c r="Y192" s="17">
        <v>52</v>
      </c>
      <c r="Z192" s="16">
        <v>0</v>
      </c>
      <c r="AA192" s="17">
        <v>1841</v>
      </c>
      <c r="AB192" s="17">
        <v>1245</v>
      </c>
      <c r="AC192" s="17">
        <v>24</v>
      </c>
      <c r="AD192" s="17">
        <v>97</v>
      </c>
      <c r="AE192" s="17">
        <v>437</v>
      </c>
      <c r="AF192" s="17">
        <v>558</v>
      </c>
      <c r="AG192" s="17">
        <v>38</v>
      </c>
      <c r="AH192" s="16">
        <v>0</v>
      </c>
      <c r="AI192" s="8">
        <v>0.97458973001588145</v>
      </c>
      <c r="AJ192" s="8">
        <v>0.98966613672496029</v>
      </c>
      <c r="AK192" s="8">
        <v>1</v>
      </c>
      <c r="AL192" s="8">
        <v>0.82203389830508478</v>
      </c>
      <c r="AM192" s="8">
        <v>1</v>
      </c>
      <c r="AN192" s="8">
        <v>0.96373056994818651</v>
      </c>
      <c r="AO192" s="8">
        <v>0.73076923076923073</v>
      </c>
      <c r="AP192" s="46">
        <v>0</v>
      </c>
      <c r="AQ192" s="8">
        <v>2.5279739272134711</v>
      </c>
      <c r="AR192" s="8">
        <v>2.8803212851405622</v>
      </c>
      <c r="AS192" s="8">
        <v>1.7916666666666667</v>
      </c>
      <c r="AT192" s="8">
        <v>1.7010309278350515</v>
      </c>
      <c r="AU192" s="8">
        <v>1.8649885583524028</v>
      </c>
      <c r="AV192" s="8">
        <v>1.8333333333333333</v>
      </c>
      <c r="AW192" s="8">
        <v>1.1842105263157894</v>
      </c>
      <c r="AX192" s="46">
        <v>0</v>
      </c>
      <c r="AY192" s="9"/>
      <c r="AZ192" s="9"/>
      <c r="BA192" s="9"/>
    </row>
    <row r="193" spans="1:53" x14ac:dyDescent="0.25">
      <c r="A193" s="20">
        <v>53033</v>
      </c>
      <c r="B193" s="22">
        <v>52495</v>
      </c>
      <c r="C193" s="4" t="s">
        <v>293</v>
      </c>
      <c r="D193" s="32">
        <v>5373</v>
      </c>
      <c r="E193" s="33">
        <v>8</v>
      </c>
      <c r="F193" s="17">
        <v>0</v>
      </c>
      <c r="G193" s="17">
        <v>0</v>
      </c>
      <c r="H193" s="17">
        <v>0</v>
      </c>
      <c r="I193" s="17">
        <v>0</v>
      </c>
      <c r="J193" s="16">
        <v>8</v>
      </c>
      <c r="K193" s="17">
        <v>5365</v>
      </c>
      <c r="L193" s="17">
        <v>3285</v>
      </c>
      <c r="M193" s="17">
        <v>295</v>
      </c>
      <c r="N193" s="17">
        <v>557</v>
      </c>
      <c r="O193" s="17">
        <v>899</v>
      </c>
      <c r="P193" s="17">
        <v>1751</v>
      </c>
      <c r="Q193" s="17">
        <v>329</v>
      </c>
      <c r="R193" s="16">
        <v>0</v>
      </c>
      <c r="S193" s="17">
        <v>2025</v>
      </c>
      <c r="T193" s="17">
        <v>1141</v>
      </c>
      <c r="U193" s="17">
        <v>124</v>
      </c>
      <c r="V193" s="17">
        <v>230</v>
      </c>
      <c r="W193" s="17">
        <v>413</v>
      </c>
      <c r="X193" s="17">
        <v>767</v>
      </c>
      <c r="Y193" s="17">
        <v>117</v>
      </c>
      <c r="Z193" s="16">
        <v>0</v>
      </c>
      <c r="AA193" s="17">
        <v>1934</v>
      </c>
      <c r="AB193" s="17">
        <v>1116</v>
      </c>
      <c r="AC193" s="17">
        <v>124</v>
      </c>
      <c r="AD193" s="17">
        <v>218</v>
      </c>
      <c r="AE193" s="17">
        <v>370</v>
      </c>
      <c r="AF193" s="17">
        <v>712</v>
      </c>
      <c r="AG193" s="17">
        <v>106</v>
      </c>
      <c r="AH193" s="16">
        <v>0</v>
      </c>
      <c r="AI193" s="8">
        <v>0.95506172839506176</v>
      </c>
      <c r="AJ193" s="8">
        <v>0.97808939526730942</v>
      </c>
      <c r="AK193" s="8">
        <v>1</v>
      </c>
      <c r="AL193" s="8">
        <v>0.94782608695652171</v>
      </c>
      <c r="AM193" s="8">
        <v>0.89588377723970947</v>
      </c>
      <c r="AN193" s="8">
        <v>0.92829204693611478</v>
      </c>
      <c r="AO193" s="8">
        <v>0.90598290598290598</v>
      </c>
      <c r="AP193" s="46">
        <v>0</v>
      </c>
      <c r="AQ193" s="8">
        <v>2.7740434332988624</v>
      </c>
      <c r="AR193" s="8">
        <v>2.943548387096774</v>
      </c>
      <c r="AS193" s="8">
        <v>2.379032258064516</v>
      </c>
      <c r="AT193" s="8">
        <v>2.5550458715596331</v>
      </c>
      <c r="AU193" s="8">
        <v>2.4297297297297296</v>
      </c>
      <c r="AV193" s="8">
        <v>2.4592696629213484</v>
      </c>
      <c r="AW193" s="8">
        <v>3.1037735849056602</v>
      </c>
      <c r="AX193" s="46">
        <v>0</v>
      </c>
      <c r="AY193" s="9"/>
      <c r="AZ193" s="9"/>
      <c r="BA193" s="9"/>
    </row>
    <row r="194" spans="1:53" x14ac:dyDescent="0.25">
      <c r="A194" s="20">
        <v>53033</v>
      </c>
      <c r="B194" s="22">
        <v>57535</v>
      </c>
      <c r="C194" s="4" t="s">
        <v>169</v>
      </c>
      <c r="D194" s="32">
        <v>45256</v>
      </c>
      <c r="E194" s="33">
        <v>833</v>
      </c>
      <c r="F194" s="17">
        <v>96</v>
      </c>
      <c r="G194" s="17">
        <v>251</v>
      </c>
      <c r="H194" s="17">
        <v>0</v>
      </c>
      <c r="I194" s="17">
        <v>0</v>
      </c>
      <c r="J194" s="16">
        <v>486</v>
      </c>
      <c r="K194" s="17">
        <v>44423</v>
      </c>
      <c r="L194" s="17">
        <v>27988</v>
      </c>
      <c r="M194" s="17">
        <v>447</v>
      </c>
      <c r="N194" s="17">
        <v>2818</v>
      </c>
      <c r="O194" s="17">
        <v>12647</v>
      </c>
      <c r="P194" s="17">
        <v>15912</v>
      </c>
      <c r="Q194" s="17">
        <v>523</v>
      </c>
      <c r="R194" s="16">
        <v>0</v>
      </c>
      <c r="S194" s="17">
        <v>20248</v>
      </c>
      <c r="T194" s="17">
        <v>10376</v>
      </c>
      <c r="U194" s="17">
        <v>252</v>
      </c>
      <c r="V194" s="17">
        <v>1372</v>
      </c>
      <c r="W194" s="17">
        <v>7929</v>
      </c>
      <c r="X194" s="17">
        <v>9553</v>
      </c>
      <c r="Y194" s="17">
        <v>319</v>
      </c>
      <c r="Z194" s="16">
        <v>0</v>
      </c>
      <c r="AA194" s="17">
        <v>19102</v>
      </c>
      <c r="AB194" s="17">
        <v>10171</v>
      </c>
      <c r="AC194" s="17">
        <v>225</v>
      </c>
      <c r="AD194" s="17">
        <v>1327</v>
      </c>
      <c r="AE194" s="17">
        <v>7084</v>
      </c>
      <c r="AF194" s="17">
        <v>8636</v>
      </c>
      <c r="AG194" s="17">
        <v>295</v>
      </c>
      <c r="AH194" s="16">
        <v>0</v>
      </c>
      <c r="AI194" s="8">
        <v>0.9434018174634532</v>
      </c>
      <c r="AJ194" s="8">
        <v>0.98024286815728601</v>
      </c>
      <c r="AK194" s="8">
        <v>0.8928571428571429</v>
      </c>
      <c r="AL194" s="8">
        <v>0.96720116618075802</v>
      </c>
      <c r="AM194" s="8">
        <v>0.89342918400807159</v>
      </c>
      <c r="AN194" s="8">
        <v>0.9040092117659374</v>
      </c>
      <c r="AO194" s="8">
        <v>0.92476489028213171</v>
      </c>
      <c r="AP194" s="46">
        <v>0</v>
      </c>
      <c r="AQ194" s="8">
        <v>2.3255680033504347</v>
      </c>
      <c r="AR194" s="8">
        <v>2.7517451578015928</v>
      </c>
      <c r="AS194" s="8">
        <v>1.9866666666666666</v>
      </c>
      <c r="AT194" s="8">
        <v>2.1235870384325546</v>
      </c>
      <c r="AU194" s="8">
        <v>1.7852907961603615</v>
      </c>
      <c r="AV194" s="8">
        <v>1.8425196850393701</v>
      </c>
      <c r="AW194" s="8">
        <v>1.7728813559322034</v>
      </c>
      <c r="AX194" s="46">
        <v>0</v>
      </c>
      <c r="AY194" s="9"/>
      <c r="AZ194" s="9"/>
      <c r="BA194" s="9"/>
    </row>
    <row r="195" spans="1:53" x14ac:dyDescent="0.25">
      <c r="A195" s="20">
        <v>53033</v>
      </c>
      <c r="B195" s="22">
        <v>57745</v>
      </c>
      <c r="C195" s="4" t="s">
        <v>170</v>
      </c>
      <c r="D195" s="32">
        <v>50052</v>
      </c>
      <c r="E195" s="33">
        <v>401</v>
      </c>
      <c r="F195" s="17">
        <v>47</v>
      </c>
      <c r="G195" s="17">
        <v>265</v>
      </c>
      <c r="H195" s="17">
        <v>0</v>
      </c>
      <c r="I195" s="17">
        <v>0</v>
      </c>
      <c r="J195" s="16">
        <v>89</v>
      </c>
      <c r="K195" s="17">
        <v>49651</v>
      </c>
      <c r="L195" s="17">
        <v>29206</v>
      </c>
      <c r="M195" s="17">
        <v>1152</v>
      </c>
      <c r="N195" s="17">
        <v>2439</v>
      </c>
      <c r="O195" s="17">
        <v>15829</v>
      </c>
      <c r="P195" s="17">
        <v>19420</v>
      </c>
      <c r="Q195" s="17">
        <v>1025</v>
      </c>
      <c r="R195" s="16">
        <v>0</v>
      </c>
      <c r="S195" s="17">
        <v>22676</v>
      </c>
      <c r="T195" s="17">
        <v>11430</v>
      </c>
      <c r="U195" s="17">
        <v>527</v>
      </c>
      <c r="V195" s="17">
        <v>1183</v>
      </c>
      <c r="W195" s="17">
        <v>9042</v>
      </c>
      <c r="X195" s="17">
        <v>10752</v>
      </c>
      <c r="Y195" s="17">
        <v>494</v>
      </c>
      <c r="Z195" s="16">
        <v>0</v>
      </c>
      <c r="AA195" s="17">
        <v>21708</v>
      </c>
      <c r="AB195" s="17">
        <v>11164</v>
      </c>
      <c r="AC195" s="17">
        <v>496</v>
      </c>
      <c r="AD195" s="17">
        <v>1108</v>
      </c>
      <c r="AE195" s="17">
        <v>8446</v>
      </c>
      <c r="AF195" s="17">
        <v>10050</v>
      </c>
      <c r="AG195" s="17">
        <v>494</v>
      </c>
      <c r="AH195" s="16">
        <v>0</v>
      </c>
      <c r="AI195" s="8">
        <v>0.9573116951843359</v>
      </c>
      <c r="AJ195" s="8">
        <v>0.97672790901137363</v>
      </c>
      <c r="AK195" s="8">
        <v>0.94117647058823528</v>
      </c>
      <c r="AL195" s="8">
        <v>0.93660185967878273</v>
      </c>
      <c r="AM195" s="8">
        <v>0.93408537934085378</v>
      </c>
      <c r="AN195" s="8">
        <v>0.9347098214285714</v>
      </c>
      <c r="AO195" s="8">
        <v>1</v>
      </c>
      <c r="AP195" s="46">
        <v>0</v>
      </c>
      <c r="AQ195" s="8">
        <v>2.287221300902893</v>
      </c>
      <c r="AR195" s="8">
        <v>2.6160874238624148</v>
      </c>
      <c r="AS195" s="8">
        <v>2.3225806451612905</v>
      </c>
      <c r="AT195" s="8">
        <v>2.2012635379061374</v>
      </c>
      <c r="AU195" s="8">
        <v>1.8741416054937248</v>
      </c>
      <c r="AV195" s="8">
        <v>1.9323383084577115</v>
      </c>
      <c r="AW195" s="8">
        <v>2.0748987854251011</v>
      </c>
      <c r="AX195" s="46">
        <v>0</v>
      </c>
      <c r="AY195" s="9"/>
      <c r="AZ195" s="9"/>
      <c r="BA195" s="9"/>
    </row>
    <row r="196" spans="1:53" x14ac:dyDescent="0.25">
      <c r="A196" s="20">
        <v>53033</v>
      </c>
      <c r="B196" s="22">
        <v>61115</v>
      </c>
      <c r="C196" s="4" t="s">
        <v>171</v>
      </c>
      <c r="D196" s="32">
        <v>34104</v>
      </c>
      <c r="E196" s="33">
        <v>0</v>
      </c>
      <c r="F196" s="17">
        <v>0</v>
      </c>
      <c r="G196" s="17">
        <v>0</v>
      </c>
      <c r="H196" s="17">
        <v>0</v>
      </c>
      <c r="I196" s="17">
        <v>0</v>
      </c>
      <c r="J196" s="16">
        <v>0</v>
      </c>
      <c r="K196" s="17">
        <v>34104</v>
      </c>
      <c r="L196" s="17">
        <v>32782</v>
      </c>
      <c r="M196" s="17">
        <v>57</v>
      </c>
      <c r="N196" s="17">
        <v>143</v>
      </c>
      <c r="O196" s="17">
        <v>987</v>
      </c>
      <c r="P196" s="17">
        <v>1187</v>
      </c>
      <c r="Q196" s="17">
        <v>135</v>
      </c>
      <c r="R196" s="16">
        <v>0</v>
      </c>
      <c r="S196" s="17">
        <v>11599</v>
      </c>
      <c r="T196" s="17">
        <v>10829</v>
      </c>
      <c r="U196" s="17">
        <v>46</v>
      </c>
      <c r="V196" s="17">
        <v>43</v>
      </c>
      <c r="W196" s="17">
        <v>597</v>
      </c>
      <c r="X196" s="17">
        <v>686</v>
      </c>
      <c r="Y196" s="17">
        <v>84</v>
      </c>
      <c r="Z196" s="16">
        <v>0</v>
      </c>
      <c r="AA196" s="17">
        <v>11131</v>
      </c>
      <c r="AB196" s="17">
        <v>10487</v>
      </c>
      <c r="AC196" s="17">
        <v>28</v>
      </c>
      <c r="AD196" s="17">
        <v>42</v>
      </c>
      <c r="AE196" s="17">
        <v>505</v>
      </c>
      <c r="AF196" s="17">
        <v>575</v>
      </c>
      <c r="AG196" s="17">
        <v>69</v>
      </c>
      <c r="AH196" s="16">
        <v>0</v>
      </c>
      <c r="AI196" s="8">
        <v>0.95965169411156137</v>
      </c>
      <c r="AJ196" s="8">
        <v>0.96841813648536335</v>
      </c>
      <c r="AK196" s="8">
        <v>0.60869565217391308</v>
      </c>
      <c r="AL196" s="8">
        <v>0.97674418604651159</v>
      </c>
      <c r="AM196" s="8">
        <v>0.84589614740368513</v>
      </c>
      <c r="AN196" s="8">
        <v>0.83819241982507287</v>
      </c>
      <c r="AO196" s="8">
        <v>0.8214285714285714</v>
      </c>
      <c r="AP196" s="46">
        <v>0</v>
      </c>
      <c r="AQ196" s="8">
        <v>3.0638756625640102</v>
      </c>
      <c r="AR196" s="8">
        <v>3.1259654810718032</v>
      </c>
      <c r="AS196" s="8">
        <v>2.0357142857142856</v>
      </c>
      <c r="AT196" s="8">
        <v>3.4047619047619047</v>
      </c>
      <c r="AU196" s="8">
        <v>1.9544554455445544</v>
      </c>
      <c r="AV196" s="8">
        <v>2.0643478260869563</v>
      </c>
      <c r="AW196" s="8">
        <v>1.9565217391304348</v>
      </c>
      <c r="AX196" s="46">
        <v>0</v>
      </c>
      <c r="AY196" s="9"/>
      <c r="AZ196" s="9"/>
      <c r="BA196" s="9"/>
    </row>
    <row r="197" spans="1:53" x14ac:dyDescent="0.25">
      <c r="A197" s="20">
        <v>53033</v>
      </c>
      <c r="B197" s="22">
        <v>62288</v>
      </c>
      <c r="C197" s="4" t="s">
        <v>172</v>
      </c>
      <c r="D197" s="32">
        <v>25496</v>
      </c>
      <c r="E197" s="33">
        <v>887</v>
      </c>
      <c r="F197" s="17">
        <v>824</v>
      </c>
      <c r="G197" s="17">
        <v>61</v>
      </c>
      <c r="H197" s="17">
        <v>0</v>
      </c>
      <c r="I197" s="17">
        <v>0</v>
      </c>
      <c r="J197" s="16">
        <v>2</v>
      </c>
      <c r="K197" s="17">
        <v>24609</v>
      </c>
      <c r="L197" s="17">
        <v>15040</v>
      </c>
      <c r="M197" s="17">
        <v>311</v>
      </c>
      <c r="N197" s="17">
        <v>922</v>
      </c>
      <c r="O197" s="17">
        <v>6835</v>
      </c>
      <c r="P197" s="17">
        <v>8068</v>
      </c>
      <c r="Q197" s="17">
        <v>1467</v>
      </c>
      <c r="R197" s="16">
        <v>34</v>
      </c>
      <c r="S197" s="17">
        <v>10176</v>
      </c>
      <c r="T197" s="17">
        <v>5523</v>
      </c>
      <c r="U197" s="17">
        <v>120</v>
      </c>
      <c r="V197" s="17">
        <v>395</v>
      </c>
      <c r="W197" s="17">
        <v>3251</v>
      </c>
      <c r="X197" s="17">
        <v>3766</v>
      </c>
      <c r="Y197" s="17">
        <v>865</v>
      </c>
      <c r="Z197" s="16">
        <v>22</v>
      </c>
      <c r="AA197" s="17">
        <v>9708</v>
      </c>
      <c r="AB197" s="17">
        <v>5361</v>
      </c>
      <c r="AC197" s="17">
        <v>120</v>
      </c>
      <c r="AD197" s="17">
        <v>390</v>
      </c>
      <c r="AE197" s="17">
        <v>3018</v>
      </c>
      <c r="AF197" s="17">
        <v>3528</v>
      </c>
      <c r="AG197" s="17">
        <v>797</v>
      </c>
      <c r="AH197" s="16">
        <v>22</v>
      </c>
      <c r="AI197" s="8">
        <v>0.95400943396226412</v>
      </c>
      <c r="AJ197" s="8">
        <v>0.97066811515480722</v>
      </c>
      <c r="AK197" s="8">
        <v>1</v>
      </c>
      <c r="AL197" s="8">
        <v>0.98734177215189878</v>
      </c>
      <c r="AM197" s="8">
        <v>0.92832974469394036</v>
      </c>
      <c r="AN197" s="8">
        <v>0.93680297397769519</v>
      </c>
      <c r="AO197" s="8">
        <v>0.92138728323699426</v>
      </c>
      <c r="AP197" s="46">
        <v>1</v>
      </c>
      <c r="AQ197" s="8">
        <v>2.534919653893696</v>
      </c>
      <c r="AR197" s="8">
        <v>2.8054467450102591</v>
      </c>
      <c r="AS197" s="8">
        <v>2.5916666666666668</v>
      </c>
      <c r="AT197" s="8">
        <v>2.3641025641025641</v>
      </c>
      <c r="AU197" s="8">
        <v>2.2647448641484429</v>
      </c>
      <c r="AV197" s="8">
        <v>2.2868480725623583</v>
      </c>
      <c r="AW197" s="8">
        <v>1.8406524466750314</v>
      </c>
      <c r="AX197" s="46">
        <v>1.5454545454545454</v>
      </c>
      <c r="AY197" s="9"/>
      <c r="AZ197" s="9"/>
      <c r="BA197" s="9"/>
    </row>
    <row r="198" spans="1:53" x14ac:dyDescent="0.25">
      <c r="A198" s="20">
        <v>53033</v>
      </c>
      <c r="B198" s="22">
        <v>63000</v>
      </c>
      <c r="C198" s="27" t="s">
        <v>173</v>
      </c>
      <c r="D198" s="34">
        <v>563376</v>
      </c>
      <c r="E198" s="35">
        <v>26657</v>
      </c>
      <c r="F198" s="26">
        <v>3909</v>
      </c>
      <c r="G198" s="26">
        <v>2951</v>
      </c>
      <c r="H198" s="26">
        <v>10642</v>
      </c>
      <c r="I198" s="26">
        <v>232</v>
      </c>
      <c r="J198" s="25">
        <v>8923</v>
      </c>
      <c r="K198" s="26">
        <v>536719</v>
      </c>
      <c r="L198" s="26">
        <v>337596</v>
      </c>
      <c r="M198" s="26">
        <v>19274</v>
      </c>
      <c r="N198" s="26">
        <v>21707</v>
      </c>
      <c r="O198" s="26">
        <v>155836</v>
      </c>
      <c r="P198" s="26">
        <v>196817</v>
      </c>
      <c r="Q198" s="26">
        <v>1246</v>
      </c>
      <c r="R198" s="25">
        <v>1060</v>
      </c>
      <c r="S198" s="26">
        <v>270524</v>
      </c>
      <c r="T198" s="26">
        <v>138820</v>
      </c>
      <c r="U198" s="26">
        <v>9683</v>
      </c>
      <c r="V198" s="26">
        <v>12178</v>
      </c>
      <c r="W198" s="26">
        <v>108482</v>
      </c>
      <c r="X198" s="26">
        <v>130343</v>
      </c>
      <c r="Y198" s="26">
        <v>581</v>
      </c>
      <c r="Z198" s="25">
        <v>780</v>
      </c>
      <c r="AA198" s="26">
        <v>258499</v>
      </c>
      <c r="AB198" s="26">
        <v>134326</v>
      </c>
      <c r="AC198" s="26">
        <v>9257</v>
      </c>
      <c r="AD198" s="26">
        <v>11556</v>
      </c>
      <c r="AE198" s="26">
        <v>102146</v>
      </c>
      <c r="AF198" s="26">
        <v>122959</v>
      </c>
      <c r="AG198" s="26">
        <v>568</v>
      </c>
      <c r="AH198" s="25">
        <v>646</v>
      </c>
      <c r="AI198" s="51">
        <v>0.95554923038251693</v>
      </c>
      <c r="AJ198" s="51">
        <v>0.96762714306295927</v>
      </c>
      <c r="AK198" s="51">
        <v>0.9560053702364969</v>
      </c>
      <c r="AL198" s="51">
        <v>0.94892428970274267</v>
      </c>
      <c r="AM198" s="51">
        <v>0.94159399716081926</v>
      </c>
      <c r="AN198" s="51">
        <v>0.94334947024389493</v>
      </c>
      <c r="AO198" s="51">
        <v>0.97762478485370052</v>
      </c>
      <c r="AP198" s="53">
        <v>0.82820512820512826</v>
      </c>
      <c r="AQ198" s="51">
        <v>2.0762904305239092</v>
      </c>
      <c r="AR198" s="51">
        <v>2.5132587883209507</v>
      </c>
      <c r="AS198" s="51">
        <v>2.0821000324079075</v>
      </c>
      <c r="AT198" s="51">
        <v>1.8784181377639322</v>
      </c>
      <c r="AU198" s="51">
        <v>1.5256201907074187</v>
      </c>
      <c r="AV198" s="51">
        <v>1.6006717686383265</v>
      </c>
      <c r="AW198" s="51">
        <v>2.193661971830986</v>
      </c>
      <c r="AX198" s="53">
        <v>1.6408668730650156</v>
      </c>
      <c r="AY198" s="9"/>
      <c r="AZ198" s="9"/>
      <c r="BA198" s="9"/>
    </row>
    <row r="199" spans="1:53" x14ac:dyDescent="0.25">
      <c r="A199" s="20">
        <v>53033</v>
      </c>
      <c r="B199" s="22">
        <v>63960</v>
      </c>
      <c r="C199" s="4" t="s">
        <v>174</v>
      </c>
      <c r="D199" s="32">
        <v>53296</v>
      </c>
      <c r="E199" s="33">
        <v>1573</v>
      </c>
      <c r="F199" s="17">
        <v>186</v>
      </c>
      <c r="G199" s="17">
        <v>352</v>
      </c>
      <c r="H199" s="17">
        <v>0</v>
      </c>
      <c r="I199" s="17">
        <v>0</v>
      </c>
      <c r="J199" s="16">
        <v>1035</v>
      </c>
      <c r="K199" s="17">
        <v>51723</v>
      </c>
      <c r="L199" s="17">
        <v>41961</v>
      </c>
      <c r="M199" s="17">
        <v>866</v>
      </c>
      <c r="N199" s="17">
        <v>1127</v>
      </c>
      <c r="O199" s="17">
        <v>7441</v>
      </c>
      <c r="P199" s="17">
        <v>9434</v>
      </c>
      <c r="Q199" s="17">
        <v>299</v>
      </c>
      <c r="R199" s="16">
        <v>29</v>
      </c>
      <c r="S199" s="17">
        <v>21338</v>
      </c>
      <c r="T199" s="17">
        <v>15776</v>
      </c>
      <c r="U199" s="17">
        <v>394</v>
      </c>
      <c r="V199" s="17">
        <v>516</v>
      </c>
      <c r="W199" s="17">
        <v>4463</v>
      </c>
      <c r="X199" s="17">
        <v>5373</v>
      </c>
      <c r="Y199" s="17">
        <v>170</v>
      </c>
      <c r="Z199" s="16">
        <v>19</v>
      </c>
      <c r="AA199" s="17">
        <v>20716</v>
      </c>
      <c r="AB199" s="17">
        <v>15408</v>
      </c>
      <c r="AC199" s="17">
        <v>391</v>
      </c>
      <c r="AD199" s="17">
        <v>496</v>
      </c>
      <c r="AE199" s="17">
        <v>4246</v>
      </c>
      <c r="AF199" s="17">
        <v>5133</v>
      </c>
      <c r="AG199" s="17">
        <v>159</v>
      </c>
      <c r="AH199" s="16">
        <v>16</v>
      </c>
      <c r="AI199" s="8">
        <v>0.9708501265348205</v>
      </c>
      <c r="AJ199" s="8">
        <v>0.97667342799188639</v>
      </c>
      <c r="AK199" s="8">
        <v>0.99238578680203049</v>
      </c>
      <c r="AL199" s="8">
        <v>0.96124031007751942</v>
      </c>
      <c r="AM199" s="8">
        <v>0.95137799686309654</v>
      </c>
      <c r="AN199" s="8">
        <v>0.95533221663874934</v>
      </c>
      <c r="AO199" s="8">
        <v>0.93529411764705883</v>
      </c>
      <c r="AP199" s="44">
        <v>0.84210526315789469</v>
      </c>
      <c r="AQ199" s="8">
        <v>2.49676578490056</v>
      </c>
      <c r="AR199" s="8">
        <v>2.7233255451713396</v>
      </c>
      <c r="AS199" s="8">
        <v>2.214833759590793</v>
      </c>
      <c r="AT199" s="8">
        <v>2.2721774193548385</v>
      </c>
      <c r="AU199" s="8">
        <v>1.7524729156853509</v>
      </c>
      <c r="AV199" s="8">
        <v>1.8379115526982273</v>
      </c>
      <c r="AW199" s="8">
        <v>1.8805031446540881</v>
      </c>
      <c r="AX199" s="44">
        <v>1.8125</v>
      </c>
      <c r="AY199" s="9"/>
      <c r="AZ199" s="9"/>
      <c r="BA199" s="9"/>
    </row>
    <row r="200" spans="1:53" x14ac:dyDescent="0.25">
      <c r="A200" s="20">
        <v>53033</v>
      </c>
      <c r="B200" s="22">
        <v>64855</v>
      </c>
      <c r="C200" s="4" t="s">
        <v>31</v>
      </c>
      <c r="D200" s="32">
        <v>214</v>
      </c>
      <c r="E200" s="33">
        <v>0</v>
      </c>
      <c r="F200" s="17">
        <v>0</v>
      </c>
      <c r="G200" s="17">
        <v>0</v>
      </c>
      <c r="H200" s="17">
        <v>0</v>
      </c>
      <c r="I200" s="17">
        <v>0</v>
      </c>
      <c r="J200" s="16">
        <v>0</v>
      </c>
      <c r="K200" s="17">
        <v>214</v>
      </c>
      <c r="L200" s="17">
        <v>186</v>
      </c>
      <c r="M200" s="17">
        <v>5</v>
      </c>
      <c r="N200" s="17">
        <v>5</v>
      </c>
      <c r="O200" s="17">
        <v>0</v>
      </c>
      <c r="P200" s="17">
        <v>10</v>
      </c>
      <c r="Q200" s="17">
        <v>13</v>
      </c>
      <c r="R200" s="16">
        <v>5</v>
      </c>
      <c r="S200" s="17">
        <v>162</v>
      </c>
      <c r="T200" s="17">
        <v>144</v>
      </c>
      <c r="U200" s="17">
        <v>2</v>
      </c>
      <c r="V200" s="17">
        <v>1</v>
      </c>
      <c r="W200" s="17">
        <v>0</v>
      </c>
      <c r="X200" s="17">
        <v>3</v>
      </c>
      <c r="Y200" s="17">
        <v>14</v>
      </c>
      <c r="Z200" s="16">
        <v>1</v>
      </c>
      <c r="AA200" s="17">
        <v>104</v>
      </c>
      <c r="AB200" s="17">
        <v>93</v>
      </c>
      <c r="AC200" s="17">
        <v>2</v>
      </c>
      <c r="AD200" s="17">
        <v>1</v>
      </c>
      <c r="AE200" s="17">
        <v>0</v>
      </c>
      <c r="AF200" s="17">
        <v>3</v>
      </c>
      <c r="AG200" s="17">
        <v>7</v>
      </c>
      <c r="AH200" s="16">
        <v>1</v>
      </c>
      <c r="AI200" s="8">
        <v>0.64197530864197527</v>
      </c>
      <c r="AJ200" s="8">
        <v>0.64583333333333337</v>
      </c>
      <c r="AK200" s="8">
        <v>1</v>
      </c>
      <c r="AL200" s="8">
        <v>1</v>
      </c>
      <c r="AM200" s="45">
        <v>0</v>
      </c>
      <c r="AN200" s="8">
        <v>1</v>
      </c>
      <c r="AO200" s="8">
        <v>0.5</v>
      </c>
      <c r="AP200" s="44">
        <v>1</v>
      </c>
      <c r="AQ200" s="8">
        <v>2.0576923076923075</v>
      </c>
      <c r="AR200" s="8">
        <v>2</v>
      </c>
      <c r="AS200" s="8">
        <v>2.5</v>
      </c>
      <c r="AT200" s="8">
        <v>5</v>
      </c>
      <c r="AU200" s="45">
        <v>0</v>
      </c>
      <c r="AV200" s="8">
        <v>3.3333333333333335</v>
      </c>
      <c r="AW200" s="8">
        <v>1.8571428571428572</v>
      </c>
      <c r="AX200" s="44">
        <v>5</v>
      </c>
      <c r="AY200" s="9"/>
      <c r="AZ200" s="9"/>
      <c r="BA200" s="9"/>
    </row>
    <row r="201" spans="1:53" x14ac:dyDescent="0.25">
      <c r="A201" s="20">
        <v>53033</v>
      </c>
      <c r="B201" s="22">
        <v>65205</v>
      </c>
      <c r="C201" s="4" t="s">
        <v>175</v>
      </c>
      <c r="D201" s="32">
        <v>1631</v>
      </c>
      <c r="E201" s="33">
        <v>0</v>
      </c>
      <c r="F201" s="17">
        <v>0</v>
      </c>
      <c r="G201" s="17">
        <v>0</v>
      </c>
      <c r="H201" s="17">
        <v>0</v>
      </c>
      <c r="I201" s="17">
        <v>0</v>
      </c>
      <c r="J201" s="16">
        <v>0</v>
      </c>
      <c r="K201" s="17">
        <v>1631</v>
      </c>
      <c r="L201" s="17">
        <v>1237</v>
      </c>
      <c r="M201" s="17">
        <v>67</v>
      </c>
      <c r="N201" s="17">
        <v>165</v>
      </c>
      <c r="O201" s="17">
        <v>116</v>
      </c>
      <c r="P201" s="17">
        <v>348</v>
      </c>
      <c r="Q201" s="17">
        <v>46</v>
      </c>
      <c r="R201" s="16">
        <v>0</v>
      </c>
      <c r="S201" s="17">
        <v>656</v>
      </c>
      <c r="T201" s="17">
        <v>481</v>
      </c>
      <c r="U201" s="17">
        <v>24</v>
      </c>
      <c r="V201" s="17">
        <v>58</v>
      </c>
      <c r="W201" s="17">
        <v>71</v>
      </c>
      <c r="X201" s="17">
        <v>153</v>
      </c>
      <c r="Y201" s="17">
        <v>22</v>
      </c>
      <c r="Z201" s="16">
        <v>0</v>
      </c>
      <c r="AA201" s="17">
        <v>632</v>
      </c>
      <c r="AB201" s="17">
        <v>473</v>
      </c>
      <c r="AC201" s="17">
        <v>24</v>
      </c>
      <c r="AD201" s="17">
        <v>57</v>
      </c>
      <c r="AE201" s="17">
        <v>56</v>
      </c>
      <c r="AF201" s="17">
        <v>137</v>
      </c>
      <c r="AG201" s="17">
        <v>22</v>
      </c>
      <c r="AH201" s="16">
        <v>0</v>
      </c>
      <c r="AI201" s="8">
        <v>0.96341463414634143</v>
      </c>
      <c r="AJ201" s="8">
        <v>0.98336798336798337</v>
      </c>
      <c r="AK201" s="8">
        <v>1</v>
      </c>
      <c r="AL201" s="8">
        <v>0.98275862068965514</v>
      </c>
      <c r="AM201" s="45">
        <v>0.78873239436619713</v>
      </c>
      <c r="AN201" s="8">
        <v>0.89542483660130723</v>
      </c>
      <c r="AO201" s="8">
        <v>1</v>
      </c>
      <c r="AP201" s="46">
        <v>0</v>
      </c>
      <c r="AQ201" s="8">
        <v>2.5806962025316458</v>
      </c>
      <c r="AR201" s="8">
        <v>2.6152219873150107</v>
      </c>
      <c r="AS201" s="8">
        <v>2.7916666666666665</v>
      </c>
      <c r="AT201" s="8">
        <v>2.8947368421052633</v>
      </c>
      <c r="AU201" s="45">
        <v>2.0714285714285716</v>
      </c>
      <c r="AV201" s="8">
        <v>2.5401459854014599</v>
      </c>
      <c r="AW201" s="8">
        <v>2.0909090909090908</v>
      </c>
      <c r="AX201" s="46">
        <v>0</v>
      </c>
      <c r="AY201" s="9"/>
      <c r="AZ201" s="9"/>
      <c r="BA201" s="9"/>
    </row>
    <row r="202" spans="1:53" x14ac:dyDescent="0.25">
      <c r="A202" s="20">
        <v>53033</v>
      </c>
      <c r="B202" s="22">
        <v>72625</v>
      </c>
      <c r="C202" s="4" t="s">
        <v>176</v>
      </c>
      <c r="D202" s="32">
        <v>17181</v>
      </c>
      <c r="E202" s="33">
        <v>97</v>
      </c>
      <c r="F202" s="17">
        <v>62</v>
      </c>
      <c r="G202" s="17">
        <v>8</v>
      </c>
      <c r="H202" s="17">
        <v>0</v>
      </c>
      <c r="I202" s="17">
        <v>0</v>
      </c>
      <c r="J202" s="16">
        <v>27</v>
      </c>
      <c r="K202" s="17">
        <v>17084</v>
      </c>
      <c r="L202" s="17">
        <v>8198</v>
      </c>
      <c r="M202" s="17">
        <v>184</v>
      </c>
      <c r="N202" s="17">
        <v>825</v>
      </c>
      <c r="O202" s="17">
        <v>7196</v>
      </c>
      <c r="P202" s="17">
        <v>8205</v>
      </c>
      <c r="Q202" s="17">
        <v>631</v>
      </c>
      <c r="R202" s="16">
        <v>50</v>
      </c>
      <c r="S202" s="17">
        <v>7725</v>
      </c>
      <c r="T202" s="17">
        <v>3340</v>
      </c>
      <c r="U202" s="17">
        <v>97</v>
      </c>
      <c r="V202" s="17">
        <v>462</v>
      </c>
      <c r="W202" s="17">
        <v>3548</v>
      </c>
      <c r="X202" s="17">
        <v>4107</v>
      </c>
      <c r="Y202" s="17">
        <v>243</v>
      </c>
      <c r="Z202" s="16">
        <v>35</v>
      </c>
      <c r="AA202" s="17">
        <v>7186</v>
      </c>
      <c r="AB202" s="17">
        <v>3099</v>
      </c>
      <c r="AC202" s="17">
        <v>90</v>
      </c>
      <c r="AD202" s="17">
        <v>449</v>
      </c>
      <c r="AE202" s="17">
        <v>3277</v>
      </c>
      <c r="AF202" s="17">
        <v>3816</v>
      </c>
      <c r="AG202" s="17">
        <v>236</v>
      </c>
      <c r="AH202" s="16">
        <v>35</v>
      </c>
      <c r="AI202" s="8">
        <v>0.93022653721682846</v>
      </c>
      <c r="AJ202" s="8">
        <v>0.92784431137724555</v>
      </c>
      <c r="AK202" s="8">
        <v>0.92783505154639179</v>
      </c>
      <c r="AL202" s="8">
        <v>0.97186147186147187</v>
      </c>
      <c r="AM202" s="8">
        <v>0.92361894024802704</v>
      </c>
      <c r="AN202" s="8">
        <v>0.92914536157779404</v>
      </c>
      <c r="AO202" s="8">
        <v>0.9711934156378601</v>
      </c>
      <c r="AP202" s="46">
        <v>1</v>
      </c>
      <c r="AQ202" s="8">
        <v>2.3774005009741161</v>
      </c>
      <c r="AR202" s="8">
        <v>2.6453694740238785</v>
      </c>
      <c r="AS202" s="8">
        <v>2.0444444444444443</v>
      </c>
      <c r="AT202" s="8">
        <v>1.8374164810690423</v>
      </c>
      <c r="AU202" s="8">
        <v>2.195910894110467</v>
      </c>
      <c r="AV202" s="8">
        <v>2.1501572327044025</v>
      </c>
      <c r="AW202" s="8">
        <v>2.6737288135593222</v>
      </c>
      <c r="AX202" s="46">
        <v>1.4285714285714286</v>
      </c>
      <c r="AY202" s="9"/>
      <c r="AZ202" s="9"/>
      <c r="BA202" s="9"/>
    </row>
    <row r="203" spans="1:53" x14ac:dyDescent="0.25">
      <c r="A203" s="20">
        <v>53033</v>
      </c>
      <c r="B203" s="22">
        <v>79590</v>
      </c>
      <c r="C203" s="27" t="s">
        <v>177</v>
      </c>
      <c r="D203" s="34">
        <v>9809</v>
      </c>
      <c r="E203" s="35">
        <v>23</v>
      </c>
      <c r="F203" s="26">
        <v>0</v>
      </c>
      <c r="G203" s="26">
        <v>0</v>
      </c>
      <c r="H203" s="26">
        <v>0</v>
      </c>
      <c r="I203" s="26">
        <v>0</v>
      </c>
      <c r="J203" s="25">
        <v>23</v>
      </c>
      <c r="K203" s="26">
        <v>9786</v>
      </c>
      <c r="L203" s="26">
        <v>7192</v>
      </c>
      <c r="M203" s="26">
        <v>33</v>
      </c>
      <c r="N203" s="26">
        <v>325</v>
      </c>
      <c r="O203" s="26">
        <v>2010</v>
      </c>
      <c r="P203" s="26">
        <v>2368</v>
      </c>
      <c r="Q203" s="26">
        <v>226</v>
      </c>
      <c r="R203" s="25">
        <v>0</v>
      </c>
      <c r="S203" s="26">
        <v>3900</v>
      </c>
      <c r="T203" s="26">
        <v>2472</v>
      </c>
      <c r="U203" s="26">
        <v>9</v>
      </c>
      <c r="V203" s="26">
        <v>112</v>
      </c>
      <c r="W203" s="26">
        <v>1155</v>
      </c>
      <c r="X203" s="26">
        <v>1276</v>
      </c>
      <c r="Y203" s="26">
        <v>142</v>
      </c>
      <c r="Z203" s="25">
        <v>10</v>
      </c>
      <c r="AA203" s="26">
        <v>3809</v>
      </c>
      <c r="AB203" s="26">
        <v>2431</v>
      </c>
      <c r="AC203" s="26">
        <v>9</v>
      </c>
      <c r="AD203" s="26">
        <v>111</v>
      </c>
      <c r="AE203" s="26">
        <v>1126</v>
      </c>
      <c r="AF203" s="26">
        <v>1246</v>
      </c>
      <c r="AG203" s="26">
        <v>132</v>
      </c>
      <c r="AH203" s="25">
        <v>0</v>
      </c>
      <c r="AI203" s="51">
        <v>0.97666666666666668</v>
      </c>
      <c r="AJ203" s="51">
        <v>0.98341423948220064</v>
      </c>
      <c r="AK203" s="51">
        <v>1</v>
      </c>
      <c r="AL203" s="51">
        <v>0.9910714285714286</v>
      </c>
      <c r="AM203" s="51">
        <v>0.97489177489177492</v>
      </c>
      <c r="AN203" s="51">
        <v>0.97648902821316619</v>
      </c>
      <c r="AO203" s="51">
        <v>0.92957746478873238</v>
      </c>
      <c r="AP203" s="53">
        <v>0</v>
      </c>
      <c r="AQ203" s="51">
        <v>2.5691782620110266</v>
      </c>
      <c r="AR203" s="51">
        <v>2.958453311394488</v>
      </c>
      <c r="AS203" s="51">
        <v>3.6666666666666665</v>
      </c>
      <c r="AT203" s="51">
        <v>2.9279279279279278</v>
      </c>
      <c r="AU203" s="51">
        <v>1.7850799289520427</v>
      </c>
      <c r="AV203" s="51">
        <v>1.9004815409309792</v>
      </c>
      <c r="AW203" s="51">
        <v>1.7121212121212122</v>
      </c>
      <c r="AX203" s="52">
        <v>0</v>
      </c>
      <c r="AY203" s="9"/>
      <c r="AZ203" s="9"/>
      <c r="BA203" s="9"/>
    </row>
    <row r="204" spans="1:53" ht="13.8" thickBot="1" x14ac:dyDescent="0.3">
      <c r="A204" s="20">
        <v>53033</v>
      </c>
      <c r="B204" s="22">
        <v>80150</v>
      </c>
      <c r="C204" s="4" t="s">
        <v>32</v>
      </c>
      <c r="D204" s="36">
        <v>1008</v>
      </c>
      <c r="E204" s="37">
        <v>0</v>
      </c>
      <c r="F204" s="19">
        <v>0</v>
      </c>
      <c r="G204" s="19">
        <v>0</v>
      </c>
      <c r="H204" s="19">
        <v>0</v>
      </c>
      <c r="I204" s="19">
        <v>0</v>
      </c>
      <c r="J204" s="18">
        <v>0</v>
      </c>
      <c r="K204" s="19">
        <v>1008</v>
      </c>
      <c r="L204" s="19">
        <v>1001</v>
      </c>
      <c r="M204" s="19">
        <v>2</v>
      </c>
      <c r="N204" s="19">
        <v>0</v>
      </c>
      <c r="O204" s="19">
        <v>5</v>
      </c>
      <c r="P204" s="19">
        <v>7</v>
      </c>
      <c r="Q204" s="19">
        <v>0</v>
      </c>
      <c r="R204" s="18">
        <v>0</v>
      </c>
      <c r="S204" s="19">
        <v>393</v>
      </c>
      <c r="T204" s="19">
        <v>390</v>
      </c>
      <c r="U204" s="19">
        <v>1</v>
      </c>
      <c r="V204" s="19">
        <v>0</v>
      </c>
      <c r="W204" s="19">
        <v>2</v>
      </c>
      <c r="X204" s="19">
        <v>3</v>
      </c>
      <c r="Y204" s="19">
        <v>0</v>
      </c>
      <c r="Z204" s="18">
        <v>0</v>
      </c>
      <c r="AA204" s="19">
        <v>379</v>
      </c>
      <c r="AB204" s="19">
        <v>376</v>
      </c>
      <c r="AC204" s="19">
        <v>1</v>
      </c>
      <c r="AD204" s="19">
        <v>0</v>
      </c>
      <c r="AE204" s="19">
        <v>2</v>
      </c>
      <c r="AF204" s="19">
        <v>3</v>
      </c>
      <c r="AG204" s="19">
        <v>0</v>
      </c>
      <c r="AH204" s="18">
        <v>0</v>
      </c>
      <c r="AI204" s="48">
        <v>0.96437659033078882</v>
      </c>
      <c r="AJ204" s="48">
        <v>0.96410256410256412</v>
      </c>
      <c r="AK204" s="48">
        <v>1</v>
      </c>
      <c r="AL204" s="54">
        <v>0</v>
      </c>
      <c r="AM204" s="48">
        <v>1</v>
      </c>
      <c r="AN204" s="48">
        <v>1</v>
      </c>
      <c r="AO204" s="54">
        <v>0</v>
      </c>
      <c r="AP204" s="50">
        <v>0</v>
      </c>
      <c r="AQ204" s="48">
        <v>2.6596306068601585</v>
      </c>
      <c r="AR204" s="48">
        <v>2.6622340425531914</v>
      </c>
      <c r="AS204" s="48">
        <v>2</v>
      </c>
      <c r="AT204" s="54">
        <v>0</v>
      </c>
      <c r="AU204" s="48">
        <v>2.5</v>
      </c>
      <c r="AV204" s="48">
        <v>2.3333333333333335</v>
      </c>
      <c r="AW204" s="54">
        <v>0</v>
      </c>
      <c r="AX204" s="50">
        <v>0</v>
      </c>
      <c r="AY204" s="9"/>
      <c r="AZ204" s="9"/>
      <c r="BA204" s="9"/>
    </row>
    <row r="205" spans="1:53" ht="13.8" thickTop="1" x14ac:dyDescent="0.25">
      <c r="A205" s="20"/>
      <c r="B205" s="22"/>
      <c r="C205" s="4"/>
      <c r="D205" s="30"/>
      <c r="E205" s="17"/>
      <c r="F205" s="17"/>
      <c r="G205" s="17"/>
      <c r="H205" s="17"/>
      <c r="I205" s="17"/>
      <c r="J205" s="16"/>
      <c r="K205" s="17"/>
      <c r="L205" s="17"/>
      <c r="M205" s="17"/>
      <c r="N205" s="17"/>
      <c r="O205" s="17"/>
      <c r="P205" s="17"/>
      <c r="Q205" s="17"/>
      <c r="R205" s="16"/>
      <c r="S205" s="17"/>
      <c r="T205" s="17"/>
      <c r="U205" s="17"/>
      <c r="V205" s="17"/>
      <c r="W205" s="17"/>
      <c r="X205" s="17"/>
      <c r="Y205" s="17"/>
      <c r="Z205" s="16"/>
      <c r="AA205" s="17"/>
      <c r="AB205" s="17"/>
      <c r="AC205" s="17"/>
      <c r="AD205" s="17"/>
      <c r="AE205" s="17"/>
      <c r="AF205" s="17"/>
      <c r="AG205" s="17"/>
      <c r="AH205" s="16"/>
      <c r="AI205" s="8"/>
      <c r="AJ205" s="8"/>
      <c r="AK205" s="8"/>
      <c r="AL205" s="45"/>
      <c r="AM205" s="8"/>
      <c r="AN205" s="8"/>
      <c r="AO205" s="45"/>
      <c r="AP205" s="46"/>
      <c r="AQ205" s="8"/>
      <c r="AR205" s="8"/>
      <c r="AS205" s="8"/>
      <c r="AT205" s="45"/>
      <c r="AU205" s="8"/>
      <c r="AV205" s="8"/>
      <c r="AW205" s="45"/>
      <c r="AX205" s="46"/>
      <c r="AY205" s="9"/>
      <c r="AZ205" s="9"/>
      <c r="BA205" s="9"/>
    </row>
    <row r="206" spans="1:53" x14ac:dyDescent="0.25">
      <c r="A206" s="20">
        <v>53035</v>
      </c>
      <c r="B206" s="22"/>
      <c r="C206" s="4" t="s">
        <v>354</v>
      </c>
      <c r="D206" s="30">
        <v>231969</v>
      </c>
      <c r="E206" s="17">
        <v>7225</v>
      </c>
      <c r="F206" s="17">
        <v>2496</v>
      </c>
      <c r="G206" s="17">
        <v>1337</v>
      </c>
      <c r="H206" s="17">
        <v>0</v>
      </c>
      <c r="I206" s="17">
        <v>2883</v>
      </c>
      <c r="J206" s="16">
        <v>509</v>
      </c>
      <c r="K206" s="17">
        <v>224744</v>
      </c>
      <c r="L206" s="17">
        <v>169406</v>
      </c>
      <c r="M206" s="17">
        <v>5841</v>
      </c>
      <c r="N206" s="17">
        <v>7548</v>
      </c>
      <c r="O206" s="17">
        <v>20889</v>
      </c>
      <c r="P206" s="17">
        <v>34278</v>
      </c>
      <c r="Q206" s="17">
        <v>20545</v>
      </c>
      <c r="R206" s="16">
        <v>515</v>
      </c>
      <c r="S206" s="17">
        <v>92644</v>
      </c>
      <c r="T206" s="17">
        <v>64878</v>
      </c>
      <c r="U206" s="17">
        <v>2957</v>
      </c>
      <c r="V206" s="17">
        <v>3216</v>
      </c>
      <c r="W206" s="17">
        <v>12242</v>
      </c>
      <c r="X206" s="17">
        <v>18415</v>
      </c>
      <c r="Y206" s="17">
        <v>8923</v>
      </c>
      <c r="Z206" s="16">
        <v>428</v>
      </c>
      <c r="AA206" s="17">
        <v>86416</v>
      </c>
      <c r="AB206" s="17">
        <v>61011</v>
      </c>
      <c r="AC206" s="17">
        <v>2656</v>
      </c>
      <c r="AD206" s="17">
        <v>3069</v>
      </c>
      <c r="AE206" s="17">
        <v>10912</v>
      </c>
      <c r="AF206" s="17">
        <v>16637</v>
      </c>
      <c r="AG206" s="17">
        <v>8424</v>
      </c>
      <c r="AH206" s="16">
        <v>344</v>
      </c>
      <c r="AI206" s="8">
        <v>0.93277492336254908</v>
      </c>
      <c r="AJ206" s="8">
        <v>0.94039581984648113</v>
      </c>
      <c r="AK206" s="8">
        <v>0.89820764288129862</v>
      </c>
      <c r="AL206" s="8">
        <v>0.95429104477611937</v>
      </c>
      <c r="AM206" s="8">
        <v>0.89135762130370855</v>
      </c>
      <c r="AN206" s="8">
        <v>0.90344827586206899</v>
      </c>
      <c r="AO206" s="8">
        <v>0.94407710411296653</v>
      </c>
      <c r="AP206" s="44">
        <v>0.80373831775700932</v>
      </c>
      <c r="AQ206" s="8">
        <v>2.6007220885021294</v>
      </c>
      <c r="AR206" s="8">
        <v>2.7766468341774435</v>
      </c>
      <c r="AS206" s="8">
        <v>2.1991716867469879</v>
      </c>
      <c r="AT206" s="8">
        <v>2.4594330400782014</v>
      </c>
      <c r="AU206" s="8">
        <v>1.9143145161290323</v>
      </c>
      <c r="AV206" s="8">
        <v>2.0603474184047603</v>
      </c>
      <c r="AW206" s="8">
        <v>2.4388651471984804</v>
      </c>
      <c r="AX206" s="44">
        <v>1.4970930232558139</v>
      </c>
      <c r="AY206" s="9"/>
      <c r="AZ206" s="9"/>
      <c r="BA206" s="9"/>
    </row>
    <row r="207" spans="1:53" x14ac:dyDescent="0.25">
      <c r="A207" s="20">
        <v>53035</v>
      </c>
      <c r="B207" s="22"/>
      <c r="C207" s="4" t="s">
        <v>14</v>
      </c>
      <c r="D207" s="30">
        <v>159896</v>
      </c>
      <c r="E207" s="17">
        <v>3475</v>
      </c>
      <c r="F207" s="17">
        <v>1853</v>
      </c>
      <c r="G207" s="17">
        <v>534</v>
      </c>
      <c r="H207" s="17">
        <v>0</v>
      </c>
      <c r="I207" s="17">
        <v>879</v>
      </c>
      <c r="J207" s="16">
        <v>209</v>
      </c>
      <c r="K207" s="17">
        <v>156421</v>
      </c>
      <c r="L207" s="17">
        <v>121875</v>
      </c>
      <c r="M207" s="17">
        <v>2234</v>
      </c>
      <c r="N207" s="17">
        <v>3568</v>
      </c>
      <c r="O207" s="17">
        <v>9825</v>
      </c>
      <c r="P207" s="17">
        <v>15627</v>
      </c>
      <c r="Q207" s="17">
        <v>18663</v>
      </c>
      <c r="R207" s="16">
        <v>256</v>
      </c>
      <c r="S207" s="17">
        <v>61326</v>
      </c>
      <c r="T207" s="17">
        <v>45294</v>
      </c>
      <c r="U207" s="17">
        <v>1048</v>
      </c>
      <c r="V207" s="17">
        <v>1384</v>
      </c>
      <c r="W207" s="17">
        <v>5284</v>
      </c>
      <c r="X207" s="17">
        <v>7716</v>
      </c>
      <c r="Y207" s="17">
        <v>8043</v>
      </c>
      <c r="Z207" s="16">
        <v>273</v>
      </c>
      <c r="AA207" s="17">
        <v>57595</v>
      </c>
      <c r="AB207" s="17">
        <v>42768</v>
      </c>
      <c r="AC207" s="17">
        <v>985</v>
      </c>
      <c r="AD207" s="17">
        <v>1332</v>
      </c>
      <c r="AE207" s="17">
        <v>4729</v>
      </c>
      <c r="AF207" s="17">
        <v>7046</v>
      </c>
      <c r="AG207" s="17">
        <v>7585</v>
      </c>
      <c r="AH207" s="16">
        <v>196</v>
      </c>
      <c r="AI207" s="8">
        <v>0.93916120405700687</v>
      </c>
      <c r="AJ207" s="8">
        <v>0.94423102397668568</v>
      </c>
      <c r="AK207" s="8">
        <v>0.93988549618320616</v>
      </c>
      <c r="AL207" s="8">
        <v>0.96242774566473988</v>
      </c>
      <c r="AM207" s="8">
        <v>0.89496593489780474</v>
      </c>
      <c r="AN207" s="8">
        <v>0.91316744427164331</v>
      </c>
      <c r="AO207" s="8">
        <v>0.94305607360437649</v>
      </c>
      <c r="AP207" s="44">
        <v>0.71794871794871795</v>
      </c>
      <c r="AQ207" s="8">
        <v>2.7158781144196547</v>
      </c>
      <c r="AR207" s="8">
        <v>2.8496773288439954</v>
      </c>
      <c r="AS207" s="8">
        <v>2.2680203045685281</v>
      </c>
      <c r="AT207" s="8">
        <v>2.6786786786786787</v>
      </c>
      <c r="AU207" s="8">
        <v>2.0776062592514273</v>
      </c>
      <c r="AV207" s="8">
        <v>2.2178541016179394</v>
      </c>
      <c r="AW207" s="8">
        <v>2.4605141727092947</v>
      </c>
      <c r="AX207" s="44">
        <v>1.3061224489795917</v>
      </c>
      <c r="AY207" s="9"/>
      <c r="AZ207" s="9"/>
      <c r="BA207" s="9"/>
    </row>
    <row r="208" spans="1:53" x14ac:dyDescent="0.25">
      <c r="A208" s="20">
        <v>53035</v>
      </c>
      <c r="B208" s="22"/>
      <c r="C208" s="4" t="s">
        <v>15</v>
      </c>
      <c r="D208" s="30">
        <v>72073</v>
      </c>
      <c r="E208" s="17">
        <v>3750</v>
      </c>
      <c r="F208" s="17">
        <v>643</v>
      </c>
      <c r="G208" s="17">
        <v>803</v>
      </c>
      <c r="H208" s="17">
        <v>0</v>
      </c>
      <c r="I208" s="17">
        <v>2004</v>
      </c>
      <c r="J208" s="16">
        <v>300</v>
      </c>
      <c r="K208" s="17">
        <v>68323</v>
      </c>
      <c r="L208" s="17">
        <v>47531</v>
      </c>
      <c r="M208" s="17">
        <v>3607</v>
      </c>
      <c r="N208" s="17">
        <v>3980</v>
      </c>
      <c r="O208" s="17">
        <v>11064</v>
      </c>
      <c r="P208" s="17">
        <v>18651</v>
      </c>
      <c r="Q208" s="17">
        <v>1882</v>
      </c>
      <c r="R208" s="16">
        <v>259</v>
      </c>
      <c r="S208" s="17">
        <v>31318</v>
      </c>
      <c r="T208" s="17">
        <v>19584</v>
      </c>
      <c r="U208" s="17">
        <v>1909</v>
      </c>
      <c r="V208" s="17">
        <v>1832</v>
      </c>
      <c r="W208" s="17">
        <v>6958</v>
      </c>
      <c r="X208" s="17">
        <v>10699</v>
      </c>
      <c r="Y208" s="17">
        <v>880</v>
      </c>
      <c r="Z208" s="16">
        <v>155</v>
      </c>
      <c r="AA208" s="17">
        <v>28821</v>
      </c>
      <c r="AB208" s="17">
        <v>18243</v>
      </c>
      <c r="AC208" s="17">
        <v>1671</v>
      </c>
      <c r="AD208" s="17">
        <v>1737</v>
      </c>
      <c r="AE208" s="17">
        <v>6183</v>
      </c>
      <c r="AF208" s="17">
        <v>9591</v>
      </c>
      <c r="AG208" s="17">
        <v>839</v>
      </c>
      <c r="AH208" s="16">
        <v>148</v>
      </c>
      <c r="AI208" s="8">
        <v>0.92026949358196564</v>
      </c>
      <c r="AJ208" s="8">
        <v>0.93152573529411764</v>
      </c>
      <c r="AK208" s="8">
        <v>0.87532739654269254</v>
      </c>
      <c r="AL208" s="8">
        <v>0.94814410480349343</v>
      </c>
      <c r="AM208" s="8">
        <v>0.88861741879850531</v>
      </c>
      <c r="AN208" s="8">
        <v>0.89643891952518928</v>
      </c>
      <c r="AO208" s="8">
        <v>0.95340909090909087</v>
      </c>
      <c r="AP208" s="44">
        <v>0.95483870967741935</v>
      </c>
      <c r="AQ208" s="8">
        <v>2.3705978279726589</v>
      </c>
      <c r="AR208" s="8">
        <v>2.6054377021323245</v>
      </c>
      <c r="AS208" s="8">
        <v>2.1585876720526631</v>
      </c>
      <c r="AT208" s="8">
        <v>2.2913068508923433</v>
      </c>
      <c r="AU208" s="8">
        <v>1.7894226103833091</v>
      </c>
      <c r="AV208" s="8">
        <v>1.9446355958711292</v>
      </c>
      <c r="AW208" s="8">
        <v>2.2431466030989271</v>
      </c>
      <c r="AX208" s="44">
        <v>1.75</v>
      </c>
      <c r="AY208" s="9"/>
      <c r="AZ208" s="9"/>
      <c r="BA208" s="9"/>
    </row>
    <row r="209" spans="1:53" x14ac:dyDescent="0.25">
      <c r="A209" s="20">
        <v>53035</v>
      </c>
      <c r="B209" s="22" t="s">
        <v>316</v>
      </c>
      <c r="C209" s="4" t="s">
        <v>178</v>
      </c>
      <c r="D209" s="32">
        <v>20308</v>
      </c>
      <c r="E209" s="33">
        <v>163</v>
      </c>
      <c r="F209" s="17">
        <v>0</v>
      </c>
      <c r="G209" s="17">
        <v>139</v>
      </c>
      <c r="H209" s="17">
        <v>0</v>
      </c>
      <c r="I209" s="17">
        <v>0</v>
      </c>
      <c r="J209" s="16">
        <v>24</v>
      </c>
      <c r="K209" s="17">
        <v>20145</v>
      </c>
      <c r="L209" s="17">
        <v>17550</v>
      </c>
      <c r="M209" s="17">
        <v>164</v>
      </c>
      <c r="N209" s="17">
        <v>283</v>
      </c>
      <c r="O209" s="17">
        <v>1341</v>
      </c>
      <c r="P209" s="17">
        <v>1788</v>
      </c>
      <c r="Q209" s="17">
        <v>711</v>
      </c>
      <c r="R209" s="16">
        <v>96</v>
      </c>
      <c r="S209" s="17">
        <v>8517</v>
      </c>
      <c r="T209" s="17">
        <v>7134</v>
      </c>
      <c r="U209" s="17">
        <v>86</v>
      </c>
      <c r="V209" s="17">
        <v>119</v>
      </c>
      <c r="W209" s="17">
        <v>900</v>
      </c>
      <c r="X209" s="17">
        <v>1105</v>
      </c>
      <c r="Y209" s="17">
        <v>231</v>
      </c>
      <c r="Z209" s="16">
        <v>47</v>
      </c>
      <c r="AA209" s="17">
        <v>7979</v>
      </c>
      <c r="AB209" s="17">
        <v>6655</v>
      </c>
      <c r="AC209" s="17">
        <v>73</v>
      </c>
      <c r="AD209" s="17">
        <v>119</v>
      </c>
      <c r="AE209" s="17">
        <v>859</v>
      </c>
      <c r="AF209" s="17">
        <v>1051</v>
      </c>
      <c r="AG209" s="17">
        <v>226</v>
      </c>
      <c r="AH209" s="16">
        <v>47</v>
      </c>
      <c r="AI209" s="8">
        <v>0.93683221791710691</v>
      </c>
      <c r="AJ209" s="8">
        <v>0.93285674236052707</v>
      </c>
      <c r="AK209" s="8">
        <v>0.84883720930232553</v>
      </c>
      <c r="AL209" s="8">
        <v>1</v>
      </c>
      <c r="AM209" s="8">
        <v>0.95444444444444443</v>
      </c>
      <c r="AN209" s="8">
        <v>0.95113122171945697</v>
      </c>
      <c r="AO209" s="8">
        <v>0.97835497835497831</v>
      </c>
      <c r="AP209" s="44">
        <v>1</v>
      </c>
      <c r="AQ209" s="8">
        <v>2.5247524752475248</v>
      </c>
      <c r="AR209" s="8">
        <v>2.6371149511645378</v>
      </c>
      <c r="AS209" s="8">
        <v>2.2465753424657535</v>
      </c>
      <c r="AT209" s="8">
        <v>2.3781512605042017</v>
      </c>
      <c r="AU209" s="8">
        <v>1.561117578579744</v>
      </c>
      <c r="AV209" s="8">
        <v>1.7012369172216937</v>
      </c>
      <c r="AW209" s="8">
        <v>3.1460176991150441</v>
      </c>
      <c r="AX209" s="44">
        <v>2.0425531914893615</v>
      </c>
      <c r="AY209" s="9"/>
      <c r="AZ209" s="9"/>
      <c r="BA209" s="9"/>
    </row>
    <row r="210" spans="1:53" x14ac:dyDescent="0.25">
      <c r="A210" s="20">
        <v>53035</v>
      </c>
      <c r="B210" s="22" t="s">
        <v>317</v>
      </c>
      <c r="C210" s="4" t="s">
        <v>179</v>
      </c>
      <c r="D210" s="32">
        <v>37259</v>
      </c>
      <c r="E210" s="33">
        <v>2586</v>
      </c>
      <c r="F210" s="17">
        <v>53</v>
      </c>
      <c r="G210" s="17">
        <v>348</v>
      </c>
      <c r="H210" s="17">
        <v>0</v>
      </c>
      <c r="I210" s="17">
        <v>2004</v>
      </c>
      <c r="J210" s="16">
        <v>181</v>
      </c>
      <c r="K210" s="17">
        <v>34673</v>
      </c>
      <c r="L210" s="17">
        <v>21320</v>
      </c>
      <c r="M210" s="17">
        <v>3248</v>
      </c>
      <c r="N210" s="17">
        <v>3141</v>
      </c>
      <c r="O210" s="17">
        <v>6441</v>
      </c>
      <c r="P210" s="17">
        <v>12830</v>
      </c>
      <c r="Q210" s="17">
        <v>475</v>
      </c>
      <c r="R210" s="16">
        <v>48</v>
      </c>
      <c r="S210" s="17">
        <v>16631</v>
      </c>
      <c r="T210" s="17">
        <v>9007</v>
      </c>
      <c r="U210" s="17">
        <v>1664</v>
      </c>
      <c r="V210" s="17">
        <v>1421</v>
      </c>
      <c r="W210" s="17">
        <v>4204</v>
      </c>
      <c r="X210" s="17">
        <v>7289</v>
      </c>
      <c r="Y210" s="17">
        <v>286</v>
      </c>
      <c r="Z210" s="16">
        <v>49</v>
      </c>
      <c r="AA210" s="17">
        <v>15096</v>
      </c>
      <c r="AB210" s="17">
        <v>8360</v>
      </c>
      <c r="AC210" s="17">
        <v>1462</v>
      </c>
      <c r="AD210" s="17">
        <v>1326</v>
      </c>
      <c r="AE210" s="17">
        <v>3647</v>
      </c>
      <c r="AF210" s="17">
        <v>6435</v>
      </c>
      <c r="AG210" s="17">
        <v>258</v>
      </c>
      <c r="AH210" s="16">
        <v>43</v>
      </c>
      <c r="AI210" s="8">
        <v>0.9077024833142926</v>
      </c>
      <c r="AJ210" s="8">
        <v>0.92816698123681585</v>
      </c>
      <c r="AK210" s="8">
        <v>0.87860576923076927</v>
      </c>
      <c r="AL210" s="8">
        <v>0.93314567206192822</v>
      </c>
      <c r="AM210" s="8">
        <v>0.86750713606089436</v>
      </c>
      <c r="AN210" s="8">
        <v>0.88283715187268486</v>
      </c>
      <c r="AO210" s="8">
        <v>0.90209790209790208</v>
      </c>
      <c r="AP210" s="44">
        <v>0.87755102040816324</v>
      </c>
      <c r="AQ210" s="8">
        <v>2.2968335983041865</v>
      </c>
      <c r="AR210" s="8">
        <v>2.5502392344497609</v>
      </c>
      <c r="AS210" s="8">
        <v>2.2216142270861834</v>
      </c>
      <c r="AT210" s="8">
        <v>2.3687782805429864</v>
      </c>
      <c r="AU210" s="8">
        <v>1.7661091307924321</v>
      </c>
      <c r="AV210" s="8">
        <v>1.9937839937839938</v>
      </c>
      <c r="AW210" s="8">
        <v>1.8410852713178294</v>
      </c>
      <c r="AX210" s="44">
        <v>1.1162790697674418</v>
      </c>
      <c r="AY210" s="9"/>
      <c r="AZ210" s="9"/>
      <c r="BA210" s="9"/>
    </row>
    <row r="211" spans="1:53" x14ac:dyDescent="0.25">
      <c r="A211" s="20">
        <v>53035</v>
      </c>
      <c r="B211" s="22">
        <v>55785</v>
      </c>
      <c r="C211" s="4" t="s">
        <v>180</v>
      </c>
      <c r="D211" s="32">
        <v>7693</v>
      </c>
      <c r="E211" s="33">
        <v>735</v>
      </c>
      <c r="F211" s="17">
        <v>590</v>
      </c>
      <c r="G211" s="17">
        <v>140</v>
      </c>
      <c r="H211" s="17">
        <v>0</v>
      </c>
      <c r="I211" s="17">
        <v>0</v>
      </c>
      <c r="J211" s="16">
        <v>5</v>
      </c>
      <c r="K211" s="17">
        <v>6958</v>
      </c>
      <c r="L211" s="17">
        <v>4411</v>
      </c>
      <c r="M211" s="17">
        <v>87</v>
      </c>
      <c r="N211" s="17">
        <v>233</v>
      </c>
      <c r="O211" s="17">
        <v>1998</v>
      </c>
      <c r="P211" s="17">
        <v>2318</v>
      </c>
      <c r="Q211" s="17">
        <v>173</v>
      </c>
      <c r="R211" s="16">
        <v>56</v>
      </c>
      <c r="S211" s="17">
        <v>3178</v>
      </c>
      <c r="T211" s="17">
        <v>1764</v>
      </c>
      <c r="U211" s="17">
        <v>72</v>
      </c>
      <c r="V211" s="17">
        <v>140</v>
      </c>
      <c r="W211" s="17">
        <v>1065</v>
      </c>
      <c r="X211" s="17">
        <v>1277</v>
      </c>
      <c r="Y211" s="17">
        <v>105</v>
      </c>
      <c r="Z211" s="16">
        <v>32</v>
      </c>
      <c r="AA211" s="17">
        <v>2901</v>
      </c>
      <c r="AB211" s="17">
        <v>1620</v>
      </c>
      <c r="AC211" s="17">
        <v>65</v>
      </c>
      <c r="AD211" s="17">
        <v>140</v>
      </c>
      <c r="AE211" s="17">
        <v>947</v>
      </c>
      <c r="AF211" s="17">
        <v>1152</v>
      </c>
      <c r="AG211" s="17">
        <v>97</v>
      </c>
      <c r="AH211" s="16">
        <v>32</v>
      </c>
      <c r="AI211" s="8">
        <v>0.91283826305852733</v>
      </c>
      <c r="AJ211" s="8">
        <v>0.91836734693877553</v>
      </c>
      <c r="AK211" s="8">
        <v>0.90277777777777779</v>
      </c>
      <c r="AL211" s="8">
        <v>1</v>
      </c>
      <c r="AM211" s="8">
        <v>0.8892018779342723</v>
      </c>
      <c r="AN211" s="8">
        <v>0.90211433046202039</v>
      </c>
      <c r="AO211" s="8">
        <v>0.92380952380952386</v>
      </c>
      <c r="AP211" s="44">
        <v>1</v>
      </c>
      <c r="AQ211" s="8">
        <v>2.398483281627025</v>
      </c>
      <c r="AR211" s="8">
        <v>2.7228395061728397</v>
      </c>
      <c r="AS211" s="8">
        <v>1.3384615384615384</v>
      </c>
      <c r="AT211" s="8">
        <v>1.6642857142857144</v>
      </c>
      <c r="AU211" s="8">
        <v>2.1098204857444562</v>
      </c>
      <c r="AV211" s="8">
        <v>2.0121527777777777</v>
      </c>
      <c r="AW211" s="8">
        <v>1.7835051546391754</v>
      </c>
      <c r="AX211" s="44">
        <v>1.75</v>
      </c>
      <c r="AY211" s="9"/>
      <c r="AZ211" s="9"/>
      <c r="BA211" s="9"/>
    </row>
    <row r="212" spans="1:53" x14ac:dyDescent="0.25">
      <c r="A212" s="20">
        <v>53035</v>
      </c>
      <c r="B212" s="22">
        <v>55995</v>
      </c>
      <c r="C212" s="4" t="s">
        <v>181</v>
      </c>
      <c r="D212" s="32">
        <v>6813</v>
      </c>
      <c r="E212" s="33">
        <v>266</v>
      </c>
      <c r="F212" s="17">
        <v>0</v>
      </c>
      <c r="G212" s="17">
        <v>176</v>
      </c>
      <c r="H212" s="17">
        <v>0</v>
      </c>
      <c r="I212" s="17">
        <v>0</v>
      </c>
      <c r="J212" s="16">
        <v>90</v>
      </c>
      <c r="K212" s="17">
        <v>6547</v>
      </c>
      <c r="L212" s="17">
        <v>4250</v>
      </c>
      <c r="M212" s="17">
        <v>108</v>
      </c>
      <c r="N212" s="17">
        <v>323</v>
      </c>
      <c r="O212" s="17">
        <v>1284</v>
      </c>
      <c r="P212" s="17">
        <v>1715</v>
      </c>
      <c r="Q212" s="17">
        <v>523</v>
      </c>
      <c r="R212" s="16">
        <v>59</v>
      </c>
      <c r="S212" s="17">
        <v>2992</v>
      </c>
      <c r="T212" s="17">
        <v>1679</v>
      </c>
      <c r="U212" s="17">
        <v>87</v>
      </c>
      <c r="V212" s="17">
        <v>152</v>
      </c>
      <c r="W212" s="17">
        <v>789</v>
      </c>
      <c r="X212" s="17">
        <v>1028</v>
      </c>
      <c r="Y212" s="17">
        <v>258</v>
      </c>
      <c r="Z212" s="16">
        <v>27</v>
      </c>
      <c r="AA212" s="17">
        <v>2845</v>
      </c>
      <c r="AB212" s="17">
        <v>1608</v>
      </c>
      <c r="AC212" s="17">
        <v>71</v>
      </c>
      <c r="AD212" s="17">
        <v>152</v>
      </c>
      <c r="AE212" s="17">
        <v>730</v>
      </c>
      <c r="AF212" s="17">
        <v>953</v>
      </c>
      <c r="AG212" s="17">
        <v>258</v>
      </c>
      <c r="AH212" s="16">
        <v>26</v>
      </c>
      <c r="AI212" s="8">
        <v>0.9508689839572193</v>
      </c>
      <c r="AJ212" s="8">
        <v>0.95771292435973798</v>
      </c>
      <c r="AK212" s="8">
        <v>0.81609195402298851</v>
      </c>
      <c r="AL212" s="8">
        <v>1</v>
      </c>
      <c r="AM212" s="8">
        <v>0.92522179974651453</v>
      </c>
      <c r="AN212" s="8">
        <v>0.92704280155642027</v>
      </c>
      <c r="AO212" s="8">
        <v>1</v>
      </c>
      <c r="AP212" s="44">
        <v>0.96296296296296291</v>
      </c>
      <c r="AQ212" s="8">
        <v>2.3012302284710016</v>
      </c>
      <c r="AR212" s="8">
        <v>2.6430348258706466</v>
      </c>
      <c r="AS212" s="8">
        <v>1.5211267605633803</v>
      </c>
      <c r="AT212" s="8">
        <v>2.125</v>
      </c>
      <c r="AU212" s="8">
        <v>1.7589041095890412</v>
      </c>
      <c r="AV212" s="8">
        <v>1.7995802728226653</v>
      </c>
      <c r="AW212" s="8">
        <v>2.0271317829457365</v>
      </c>
      <c r="AX212" s="44">
        <v>2.2692307692307692</v>
      </c>
      <c r="AY212" s="9"/>
      <c r="AZ212" s="9"/>
      <c r="BA212" s="9"/>
    </row>
    <row r="213" spans="1:53" x14ac:dyDescent="0.25">
      <c r="A213" s="20"/>
      <c r="B213" s="22"/>
      <c r="C213" s="4"/>
      <c r="D213" s="30"/>
      <c r="E213" s="17"/>
      <c r="F213" s="17"/>
      <c r="G213" s="17"/>
      <c r="H213" s="17"/>
      <c r="I213" s="17"/>
      <c r="J213" s="16"/>
      <c r="K213" s="17"/>
      <c r="L213" s="17"/>
      <c r="M213" s="17"/>
      <c r="N213" s="17"/>
      <c r="O213" s="17"/>
      <c r="P213" s="17"/>
      <c r="Q213" s="17"/>
      <c r="R213" s="16"/>
      <c r="S213" s="17"/>
      <c r="T213" s="17"/>
      <c r="U213" s="17"/>
      <c r="V213" s="17"/>
      <c r="W213" s="17"/>
      <c r="X213" s="17"/>
      <c r="Y213" s="17"/>
      <c r="Z213" s="16"/>
      <c r="AA213" s="17"/>
      <c r="AB213" s="17"/>
      <c r="AC213" s="17"/>
      <c r="AD213" s="17"/>
      <c r="AE213" s="17"/>
      <c r="AF213" s="17"/>
      <c r="AG213" s="17"/>
      <c r="AH213" s="16"/>
      <c r="AI213" s="8"/>
      <c r="AJ213" s="8"/>
      <c r="AK213" s="8"/>
      <c r="AL213" s="8"/>
      <c r="AM213" s="8"/>
      <c r="AN213" s="8"/>
      <c r="AO213" s="8"/>
      <c r="AP213" s="44"/>
      <c r="AQ213" s="8"/>
      <c r="AR213" s="8"/>
      <c r="AS213" s="8"/>
      <c r="AT213" s="8"/>
      <c r="AU213" s="8"/>
      <c r="AV213" s="8"/>
      <c r="AW213" s="8"/>
      <c r="AX213" s="44"/>
      <c r="AY213" s="9"/>
      <c r="AZ213" s="9"/>
      <c r="BA213" s="9"/>
    </row>
    <row r="214" spans="1:53" x14ac:dyDescent="0.25">
      <c r="A214" s="20">
        <v>53037</v>
      </c>
      <c r="B214" s="22"/>
      <c r="C214" s="4" t="s">
        <v>355</v>
      </c>
      <c r="D214" s="30">
        <v>33362</v>
      </c>
      <c r="E214" s="17">
        <v>2163</v>
      </c>
      <c r="F214" s="17">
        <v>73</v>
      </c>
      <c r="G214" s="17">
        <v>132</v>
      </c>
      <c r="H214" s="17">
        <v>1909</v>
      </c>
      <c r="I214" s="17">
        <v>0</v>
      </c>
      <c r="J214" s="16">
        <v>49</v>
      </c>
      <c r="K214" s="17">
        <v>31199</v>
      </c>
      <c r="L214" s="17">
        <v>21351</v>
      </c>
      <c r="M214" s="17">
        <v>1435</v>
      </c>
      <c r="N214" s="17">
        <v>1330</v>
      </c>
      <c r="O214" s="17">
        <v>3225</v>
      </c>
      <c r="P214" s="17">
        <v>5990</v>
      </c>
      <c r="Q214" s="17">
        <v>3800</v>
      </c>
      <c r="R214" s="16">
        <v>58</v>
      </c>
      <c r="S214" s="17">
        <v>16475</v>
      </c>
      <c r="T214" s="17">
        <v>10255</v>
      </c>
      <c r="U214" s="17">
        <v>736</v>
      </c>
      <c r="V214" s="17">
        <v>739</v>
      </c>
      <c r="W214" s="17">
        <v>2538</v>
      </c>
      <c r="X214" s="17">
        <v>4013</v>
      </c>
      <c r="Y214" s="17">
        <v>1964</v>
      </c>
      <c r="Z214" s="16">
        <v>243</v>
      </c>
      <c r="AA214" s="17">
        <v>13382</v>
      </c>
      <c r="AB214" s="17">
        <v>8360</v>
      </c>
      <c r="AC214" s="17">
        <v>688</v>
      </c>
      <c r="AD214" s="17">
        <v>706</v>
      </c>
      <c r="AE214" s="17">
        <v>2066</v>
      </c>
      <c r="AF214" s="17">
        <v>3460</v>
      </c>
      <c r="AG214" s="17">
        <v>1523</v>
      </c>
      <c r="AH214" s="16">
        <v>39</v>
      </c>
      <c r="AI214" s="8">
        <v>0.81226100151745073</v>
      </c>
      <c r="AJ214" s="8">
        <v>0.81521209166260356</v>
      </c>
      <c r="AK214" s="8">
        <v>0.93478260869565222</v>
      </c>
      <c r="AL214" s="8">
        <v>0.95534506089309879</v>
      </c>
      <c r="AM214" s="8">
        <v>0.81402679275019696</v>
      </c>
      <c r="AN214" s="8">
        <v>0.86219785696486417</v>
      </c>
      <c r="AO214" s="8">
        <v>0.77545824847250511</v>
      </c>
      <c r="AP214" s="44">
        <v>0.16049382716049382</v>
      </c>
      <c r="AQ214" s="8">
        <v>2.3314153340307877</v>
      </c>
      <c r="AR214" s="8">
        <v>2.5539473684210527</v>
      </c>
      <c r="AS214" s="8">
        <v>2.0857558139534884</v>
      </c>
      <c r="AT214" s="8">
        <v>1.8838526912181304</v>
      </c>
      <c r="AU214" s="8">
        <v>1.5609874152952565</v>
      </c>
      <c r="AV214" s="8">
        <v>1.73121387283237</v>
      </c>
      <c r="AW214" s="8">
        <v>2.4950755088640841</v>
      </c>
      <c r="AX214" s="44">
        <v>1.4871794871794872</v>
      </c>
      <c r="AY214" s="9"/>
      <c r="AZ214" s="9"/>
      <c r="BA214" s="9"/>
    </row>
    <row r="215" spans="1:53" x14ac:dyDescent="0.25">
      <c r="A215" s="20">
        <v>53037</v>
      </c>
      <c r="B215" s="22"/>
      <c r="C215" s="4" t="s">
        <v>14</v>
      </c>
      <c r="D215" s="30">
        <v>13614</v>
      </c>
      <c r="E215" s="17">
        <v>26</v>
      </c>
      <c r="F215" s="17">
        <v>0</v>
      </c>
      <c r="G215" s="17">
        <v>0</v>
      </c>
      <c r="H215" s="17">
        <v>0</v>
      </c>
      <c r="I215" s="17">
        <v>0</v>
      </c>
      <c r="J215" s="16">
        <v>26</v>
      </c>
      <c r="K215" s="17">
        <v>13588</v>
      </c>
      <c r="L215" s="17">
        <v>10824</v>
      </c>
      <c r="M215" s="17">
        <v>71</v>
      </c>
      <c r="N215" s="17">
        <v>17</v>
      </c>
      <c r="O215" s="17">
        <v>40</v>
      </c>
      <c r="P215" s="17">
        <v>128</v>
      </c>
      <c r="Q215" s="17">
        <v>2612</v>
      </c>
      <c r="R215" s="16">
        <v>24</v>
      </c>
      <c r="S215" s="17">
        <v>7444</v>
      </c>
      <c r="T215" s="17">
        <v>5523</v>
      </c>
      <c r="U215" s="17">
        <v>65</v>
      </c>
      <c r="V215" s="17">
        <v>14</v>
      </c>
      <c r="W215" s="17">
        <v>270</v>
      </c>
      <c r="X215" s="17">
        <v>349</v>
      </c>
      <c r="Y215" s="17">
        <v>1358</v>
      </c>
      <c r="Z215" s="16">
        <v>214</v>
      </c>
      <c r="AA215" s="17">
        <v>5246</v>
      </c>
      <c r="AB215" s="17">
        <v>4114</v>
      </c>
      <c r="AC215" s="17">
        <v>48</v>
      </c>
      <c r="AD215" s="17">
        <v>12</v>
      </c>
      <c r="AE215" s="17">
        <v>25</v>
      </c>
      <c r="AF215" s="17">
        <v>85</v>
      </c>
      <c r="AG215" s="17">
        <v>1033</v>
      </c>
      <c r="AH215" s="16">
        <v>14</v>
      </c>
      <c r="AI215" s="8">
        <v>0.70472864051585171</v>
      </c>
      <c r="AJ215" s="8">
        <v>0.74488502625384756</v>
      </c>
      <c r="AK215" s="8">
        <v>0.7384615384615385</v>
      </c>
      <c r="AL215" s="8">
        <v>0.8571428571428571</v>
      </c>
      <c r="AM215" s="8">
        <v>9.2592592592592587E-2</v>
      </c>
      <c r="AN215" s="8">
        <v>0.24355300859598855</v>
      </c>
      <c r="AO215" s="8">
        <v>0.76067746686303384</v>
      </c>
      <c r="AP215" s="44">
        <v>6.5420560747663545E-2</v>
      </c>
      <c r="AQ215" s="8">
        <v>2.5901639344262297</v>
      </c>
      <c r="AR215" s="8">
        <v>2.6310160427807485</v>
      </c>
      <c r="AS215" s="8">
        <v>1.4791666666666667</v>
      </c>
      <c r="AT215" s="8">
        <v>1.4166666666666667</v>
      </c>
      <c r="AU215" s="8">
        <v>1.6</v>
      </c>
      <c r="AV215" s="8">
        <v>1.5058823529411764</v>
      </c>
      <c r="AW215" s="8">
        <v>2.5285575992255565</v>
      </c>
      <c r="AX215" s="44">
        <v>1.7142857142857142</v>
      </c>
      <c r="AY215" s="9"/>
      <c r="AZ215" s="9"/>
      <c r="BA215" s="9"/>
    </row>
    <row r="216" spans="1:53" x14ac:dyDescent="0.25">
      <c r="A216" s="20">
        <v>53037</v>
      </c>
      <c r="B216" s="22"/>
      <c r="C216" s="4" t="s">
        <v>15</v>
      </c>
      <c r="D216" s="30">
        <v>19748</v>
      </c>
      <c r="E216" s="17">
        <v>2137</v>
      </c>
      <c r="F216" s="17">
        <v>73</v>
      </c>
      <c r="G216" s="17">
        <v>132</v>
      </c>
      <c r="H216" s="17">
        <v>1909</v>
      </c>
      <c r="I216" s="17">
        <v>0</v>
      </c>
      <c r="J216" s="16">
        <v>23</v>
      </c>
      <c r="K216" s="17">
        <v>17611</v>
      </c>
      <c r="L216" s="17">
        <v>10527</v>
      </c>
      <c r="M216" s="17">
        <v>1364</v>
      </c>
      <c r="N216" s="17">
        <v>1313</v>
      </c>
      <c r="O216" s="17">
        <v>3185</v>
      </c>
      <c r="P216" s="17">
        <v>5862</v>
      </c>
      <c r="Q216" s="17">
        <v>1188</v>
      </c>
      <c r="R216" s="16">
        <v>34</v>
      </c>
      <c r="S216" s="17">
        <v>9031</v>
      </c>
      <c r="T216" s="17">
        <v>4732</v>
      </c>
      <c r="U216" s="17">
        <v>671</v>
      </c>
      <c r="V216" s="17">
        <v>725</v>
      </c>
      <c r="W216" s="17">
        <v>2268</v>
      </c>
      <c r="X216" s="17">
        <v>3664</v>
      </c>
      <c r="Y216" s="17">
        <v>606</v>
      </c>
      <c r="Z216" s="16">
        <v>29</v>
      </c>
      <c r="AA216" s="17">
        <v>8136</v>
      </c>
      <c r="AB216" s="17">
        <v>4246</v>
      </c>
      <c r="AC216" s="17">
        <v>640</v>
      </c>
      <c r="AD216" s="17">
        <v>694</v>
      </c>
      <c r="AE216" s="17">
        <v>2041</v>
      </c>
      <c r="AF216" s="17">
        <v>3375</v>
      </c>
      <c r="AG216" s="17">
        <v>490</v>
      </c>
      <c r="AH216" s="16">
        <v>25</v>
      </c>
      <c r="AI216" s="8">
        <v>0.90089691064112498</v>
      </c>
      <c r="AJ216" s="8">
        <v>0.89729501267962808</v>
      </c>
      <c r="AK216" s="8">
        <v>0.95380029806259314</v>
      </c>
      <c r="AL216" s="8">
        <v>0.95724137931034481</v>
      </c>
      <c r="AM216" s="8">
        <v>0.89991181657848329</v>
      </c>
      <c r="AN216" s="8">
        <v>0.92112445414847166</v>
      </c>
      <c r="AO216" s="8">
        <v>0.8085808580858086</v>
      </c>
      <c r="AP216" s="44">
        <v>0.86206896551724133</v>
      </c>
      <c r="AQ216" s="8">
        <v>2.1645771878072764</v>
      </c>
      <c r="AR216" s="8">
        <v>2.4792746113989637</v>
      </c>
      <c r="AS216" s="8">
        <v>2.1312500000000001</v>
      </c>
      <c r="AT216" s="8">
        <v>1.8919308357348703</v>
      </c>
      <c r="AU216" s="8">
        <v>1.5605095541401275</v>
      </c>
      <c r="AV216" s="8">
        <v>1.7368888888888889</v>
      </c>
      <c r="AW216" s="8">
        <v>2.4244897959183676</v>
      </c>
      <c r="AX216" s="44">
        <v>1.36</v>
      </c>
      <c r="AY216" s="9"/>
      <c r="AZ216" s="9"/>
      <c r="BA216" s="9"/>
    </row>
    <row r="217" spans="1:53" x14ac:dyDescent="0.25">
      <c r="A217" s="20">
        <v>53037</v>
      </c>
      <c r="B217" s="22">
        <v>12945</v>
      </c>
      <c r="C217" s="4" t="s">
        <v>182</v>
      </c>
      <c r="D217" s="32">
        <v>1755</v>
      </c>
      <c r="E217" s="33">
        <v>0</v>
      </c>
      <c r="F217" s="17">
        <v>0</v>
      </c>
      <c r="G217" s="17">
        <v>0</v>
      </c>
      <c r="H217" s="17">
        <v>0</v>
      </c>
      <c r="I217" s="17">
        <v>0</v>
      </c>
      <c r="J217" s="16">
        <v>0</v>
      </c>
      <c r="K217" s="17">
        <v>1755</v>
      </c>
      <c r="L217" s="17">
        <v>1397</v>
      </c>
      <c r="M217" s="17">
        <v>9</v>
      </c>
      <c r="N217" s="17">
        <v>13</v>
      </c>
      <c r="O217" s="17">
        <v>162</v>
      </c>
      <c r="P217" s="17">
        <v>184</v>
      </c>
      <c r="Q217" s="17">
        <v>166</v>
      </c>
      <c r="R217" s="16">
        <v>8</v>
      </c>
      <c r="S217" s="17">
        <v>956</v>
      </c>
      <c r="T217" s="17">
        <v>702</v>
      </c>
      <c r="U217" s="17">
        <v>10</v>
      </c>
      <c r="V217" s="17">
        <v>12</v>
      </c>
      <c r="W217" s="17">
        <v>130</v>
      </c>
      <c r="X217" s="17">
        <v>152</v>
      </c>
      <c r="Y217" s="17">
        <v>97</v>
      </c>
      <c r="Z217" s="16">
        <v>5</v>
      </c>
      <c r="AA217" s="17">
        <v>792</v>
      </c>
      <c r="AB217" s="17">
        <v>583</v>
      </c>
      <c r="AC217" s="17">
        <v>8</v>
      </c>
      <c r="AD217" s="17">
        <v>12</v>
      </c>
      <c r="AE217" s="17">
        <v>110</v>
      </c>
      <c r="AF217" s="17">
        <v>130</v>
      </c>
      <c r="AG217" s="17">
        <v>75</v>
      </c>
      <c r="AH217" s="16">
        <v>4</v>
      </c>
      <c r="AI217" s="8">
        <v>0.82845188284518834</v>
      </c>
      <c r="AJ217" s="8">
        <v>0.83048433048433046</v>
      </c>
      <c r="AK217" s="8">
        <v>0.8</v>
      </c>
      <c r="AL217" s="8">
        <v>1</v>
      </c>
      <c r="AM217" s="8">
        <v>0.84615384615384615</v>
      </c>
      <c r="AN217" s="8">
        <v>0.85526315789473684</v>
      </c>
      <c r="AO217" s="8">
        <v>0.77319587628865982</v>
      </c>
      <c r="AP217" s="44">
        <v>0.8</v>
      </c>
      <c r="AQ217" s="8">
        <v>2.2159090909090908</v>
      </c>
      <c r="AR217" s="8">
        <v>2.3962264150943398</v>
      </c>
      <c r="AS217" s="8">
        <v>1.125</v>
      </c>
      <c r="AT217" s="8">
        <v>1.0833333333333333</v>
      </c>
      <c r="AU217" s="8">
        <v>1.4727272727272727</v>
      </c>
      <c r="AV217" s="8">
        <v>1.4153846153846155</v>
      </c>
      <c r="AW217" s="8">
        <v>2.2133333333333334</v>
      </c>
      <c r="AX217" s="44">
        <v>2</v>
      </c>
      <c r="AY217" s="9"/>
      <c r="AZ217" s="9"/>
      <c r="BA217" s="9"/>
    </row>
    <row r="218" spans="1:53" x14ac:dyDescent="0.25">
      <c r="A218" s="20">
        <v>53037</v>
      </c>
      <c r="B218" s="22">
        <v>21240</v>
      </c>
      <c r="C218" s="4" t="s">
        <v>183</v>
      </c>
      <c r="D218" s="32">
        <v>15414</v>
      </c>
      <c r="E218" s="33">
        <v>2137</v>
      </c>
      <c r="F218" s="17">
        <v>73</v>
      </c>
      <c r="G218" s="17">
        <v>132</v>
      </c>
      <c r="H218" s="17">
        <v>1909</v>
      </c>
      <c r="I218" s="17">
        <v>0</v>
      </c>
      <c r="J218" s="16">
        <v>23</v>
      </c>
      <c r="K218" s="17">
        <v>13277</v>
      </c>
      <c r="L218" s="17">
        <v>7210</v>
      </c>
      <c r="M218" s="17">
        <v>1345</v>
      </c>
      <c r="N218" s="17">
        <v>1219</v>
      </c>
      <c r="O218" s="17">
        <v>2949</v>
      </c>
      <c r="P218" s="17">
        <v>5513</v>
      </c>
      <c r="Q218" s="17">
        <v>534</v>
      </c>
      <c r="R218" s="16">
        <v>20</v>
      </c>
      <c r="S218" s="17">
        <v>6732</v>
      </c>
      <c r="T218" s="17">
        <v>3024</v>
      </c>
      <c r="U218" s="17">
        <v>654</v>
      </c>
      <c r="V218" s="17">
        <v>680</v>
      </c>
      <c r="W218" s="17">
        <v>2095</v>
      </c>
      <c r="X218" s="17">
        <v>3429</v>
      </c>
      <c r="Y218" s="17">
        <v>263</v>
      </c>
      <c r="Z218" s="16">
        <v>16</v>
      </c>
      <c r="AA218" s="17">
        <v>6249</v>
      </c>
      <c r="AB218" s="17">
        <v>2852</v>
      </c>
      <c r="AC218" s="17">
        <v>628</v>
      </c>
      <c r="AD218" s="17">
        <v>649</v>
      </c>
      <c r="AE218" s="17">
        <v>1891</v>
      </c>
      <c r="AF218" s="17">
        <v>3168</v>
      </c>
      <c r="AG218" s="17">
        <v>214</v>
      </c>
      <c r="AH218" s="16">
        <v>15</v>
      </c>
      <c r="AI218" s="8">
        <v>0.92825311942958999</v>
      </c>
      <c r="AJ218" s="8">
        <v>0.94312169312169314</v>
      </c>
      <c r="AK218" s="8">
        <v>0.96024464831804279</v>
      </c>
      <c r="AL218" s="8">
        <v>0.9544117647058824</v>
      </c>
      <c r="AM218" s="8">
        <v>0.90262529832935556</v>
      </c>
      <c r="AN218" s="8">
        <v>0.92388451443569553</v>
      </c>
      <c r="AO218" s="8">
        <v>0.81368821292775662</v>
      </c>
      <c r="AP218" s="44">
        <v>0.9375</v>
      </c>
      <c r="AQ218" s="8">
        <v>2.1246599455912945</v>
      </c>
      <c r="AR218" s="8">
        <v>2.5280504908835906</v>
      </c>
      <c r="AS218" s="8">
        <v>2.1417197452229297</v>
      </c>
      <c r="AT218" s="8">
        <v>1.8782742681047766</v>
      </c>
      <c r="AU218" s="8">
        <v>1.5594923320994183</v>
      </c>
      <c r="AV218" s="8">
        <v>1.7402146464646464</v>
      </c>
      <c r="AW218" s="8">
        <v>2.4953271028037385</v>
      </c>
      <c r="AX218" s="44">
        <v>1.3333333333333333</v>
      </c>
      <c r="AY218" s="9"/>
      <c r="AZ218" s="9"/>
      <c r="BA218" s="9"/>
    </row>
    <row r="219" spans="1:53" x14ac:dyDescent="0.25">
      <c r="A219" s="20">
        <v>53037</v>
      </c>
      <c r="B219" s="22">
        <v>36045</v>
      </c>
      <c r="C219" s="4" t="s">
        <v>184</v>
      </c>
      <c r="D219" s="32">
        <v>1105</v>
      </c>
      <c r="E219" s="33">
        <v>0</v>
      </c>
      <c r="F219" s="17">
        <v>0</v>
      </c>
      <c r="G219" s="17">
        <v>0</v>
      </c>
      <c r="H219" s="17">
        <v>0</v>
      </c>
      <c r="I219" s="17">
        <v>0</v>
      </c>
      <c r="J219" s="16">
        <v>0</v>
      </c>
      <c r="K219" s="17">
        <v>1105</v>
      </c>
      <c r="L219" s="17">
        <v>571</v>
      </c>
      <c r="M219" s="17">
        <v>6</v>
      </c>
      <c r="N219" s="17">
        <v>72</v>
      </c>
      <c r="O219" s="17">
        <v>44</v>
      </c>
      <c r="P219" s="17">
        <v>122</v>
      </c>
      <c r="Q219" s="17">
        <v>406</v>
      </c>
      <c r="R219" s="16">
        <v>6</v>
      </c>
      <c r="S219" s="17">
        <v>510</v>
      </c>
      <c r="T219" s="17">
        <v>280</v>
      </c>
      <c r="U219" s="17">
        <v>2</v>
      </c>
      <c r="V219" s="17">
        <v>31</v>
      </c>
      <c r="W219" s="17">
        <v>14</v>
      </c>
      <c r="X219" s="17">
        <v>47</v>
      </c>
      <c r="Y219" s="17">
        <v>177</v>
      </c>
      <c r="Z219" s="16">
        <v>6</v>
      </c>
      <c r="AA219" s="17">
        <v>443</v>
      </c>
      <c r="AB219" s="17">
        <v>235</v>
      </c>
      <c r="AC219" s="17">
        <v>2</v>
      </c>
      <c r="AD219" s="17">
        <v>31</v>
      </c>
      <c r="AE219" s="17">
        <v>14</v>
      </c>
      <c r="AF219" s="17">
        <v>47</v>
      </c>
      <c r="AG219" s="17">
        <v>155</v>
      </c>
      <c r="AH219" s="16">
        <v>6</v>
      </c>
      <c r="AI219" s="8">
        <v>0.86862745098039218</v>
      </c>
      <c r="AJ219" s="8">
        <v>0.8392857142857143</v>
      </c>
      <c r="AK219" s="8">
        <v>1</v>
      </c>
      <c r="AL219" s="8">
        <v>1</v>
      </c>
      <c r="AM219" s="8">
        <v>1</v>
      </c>
      <c r="AN219" s="8">
        <v>1</v>
      </c>
      <c r="AO219" s="8">
        <v>0.87570621468926557</v>
      </c>
      <c r="AP219" s="44">
        <v>1</v>
      </c>
      <c r="AQ219" s="8">
        <v>2.4943566591422122</v>
      </c>
      <c r="AR219" s="8">
        <v>2.429787234042553</v>
      </c>
      <c r="AS219" s="8">
        <v>3</v>
      </c>
      <c r="AT219" s="8">
        <v>2.3225806451612905</v>
      </c>
      <c r="AU219" s="8">
        <v>3.1428571428571428</v>
      </c>
      <c r="AV219" s="8">
        <v>2.5957446808510638</v>
      </c>
      <c r="AW219" s="8">
        <v>2.6193548387096772</v>
      </c>
      <c r="AX219" s="44">
        <v>1</v>
      </c>
      <c r="AY219" s="9"/>
      <c r="AZ219" s="9"/>
      <c r="BA219" s="9"/>
    </row>
    <row r="220" spans="1:53" x14ac:dyDescent="0.25">
      <c r="A220" s="20">
        <v>53037</v>
      </c>
      <c r="B220" s="22">
        <v>60055</v>
      </c>
      <c r="C220" s="4" t="s">
        <v>185</v>
      </c>
      <c r="D220" s="32">
        <v>1017</v>
      </c>
      <c r="E220" s="33">
        <v>0</v>
      </c>
      <c r="F220" s="17">
        <v>0</v>
      </c>
      <c r="G220" s="17">
        <v>0</v>
      </c>
      <c r="H220" s="17">
        <v>0</v>
      </c>
      <c r="I220" s="17">
        <v>0</v>
      </c>
      <c r="J220" s="16">
        <v>0</v>
      </c>
      <c r="K220" s="17">
        <v>1017</v>
      </c>
      <c r="L220" s="17">
        <v>958</v>
      </c>
      <c r="M220" s="17">
        <v>0</v>
      </c>
      <c r="N220" s="17">
        <v>0</v>
      </c>
      <c r="O220" s="17">
        <v>30</v>
      </c>
      <c r="P220" s="17">
        <v>30</v>
      </c>
      <c r="Q220" s="17">
        <v>29</v>
      </c>
      <c r="R220" s="16">
        <v>0</v>
      </c>
      <c r="S220" s="17">
        <v>623</v>
      </c>
      <c r="T220" s="17">
        <v>568</v>
      </c>
      <c r="U220" s="17">
        <v>3</v>
      </c>
      <c r="V220" s="17">
        <v>0</v>
      </c>
      <c r="W220" s="17">
        <v>28</v>
      </c>
      <c r="X220" s="17">
        <v>31</v>
      </c>
      <c r="Y220" s="17">
        <v>22</v>
      </c>
      <c r="Z220" s="16">
        <v>2</v>
      </c>
      <c r="AA220" s="17">
        <v>467</v>
      </c>
      <c r="AB220" s="17">
        <v>425</v>
      </c>
      <c r="AC220" s="17">
        <v>0</v>
      </c>
      <c r="AD220" s="17">
        <v>0</v>
      </c>
      <c r="AE220" s="17">
        <v>26</v>
      </c>
      <c r="AF220" s="17">
        <v>26</v>
      </c>
      <c r="AG220" s="17">
        <v>16</v>
      </c>
      <c r="AH220" s="16">
        <v>0</v>
      </c>
      <c r="AI220" s="8">
        <v>0.7495987158908507</v>
      </c>
      <c r="AJ220" s="8">
        <v>0.74823943661971826</v>
      </c>
      <c r="AK220" s="8">
        <v>0</v>
      </c>
      <c r="AL220" s="45">
        <v>0</v>
      </c>
      <c r="AM220" s="8">
        <v>0.9285714285714286</v>
      </c>
      <c r="AN220" s="8">
        <v>0.83870967741935487</v>
      </c>
      <c r="AO220" s="8">
        <v>0.72727272727272729</v>
      </c>
      <c r="AP220" s="44">
        <v>0</v>
      </c>
      <c r="AQ220" s="8">
        <v>2.1777301927194861</v>
      </c>
      <c r="AR220" s="8">
        <v>2.2541176470588233</v>
      </c>
      <c r="AS220" s="45">
        <v>0</v>
      </c>
      <c r="AT220" s="45">
        <v>0</v>
      </c>
      <c r="AU220" s="8">
        <v>1.1538461538461537</v>
      </c>
      <c r="AV220" s="8">
        <v>1.1538461538461537</v>
      </c>
      <c r="AW220" s="8">
        <v>1.8125</v>
      </c>
      <c r="AX220" s="46">
        <v>0</v>
      </c>
      <c r="AY220" s="9"/>
      <c r="AZ220" s="9"/>
      <c r="BA220" s="9"/>
    </row>
    <row r="221" spans="1:53" x14ac:dyDescent="0.25">
      <c r="A221" s="20">
        <v>53037</v>
      </c>
      <c r="B221" s="22">
        <v>65765</v>
      </c>
      <c r="C221" s="4" t="s">
        <v>33</v>
      </c>
      <c r="D221" s="32">
        <v>457</v>
      </c>
      <c r="E221" s="33">
        <v>0</v>
      </c>
      <c r="F221" s="17">
        <v>0</v>
      </c>
      <c r="G221" s="17">
        <v>0</v>
      </c>
      <c r="H221" s="17">
        <v>0</v>
      </c>
      <c r="I221" s="17">
        <v>0</v>
      </c>
      <c r="J221" s="16">
        <v>0</v>
      </c>
      <c r="K221" s="17">
        <v>457</v>
      </c>
      <c r="L221" s="17">
        <v>391</v>
      </c>
      <c r="M221" s="17">
        <v>4</v>
      </c>
      <c r="N221" s="17">
        <v>9</v>
      </c>
      <c r="O221" s="17">
        <v>0</v>
      </c>
      <c r="P221" s="17">
        <v>13</v>
      </c>
      <c r="Q221" s="17">
        <v>53</v>
      </c>
      <c r="R221" s="16">
        <v>0</v>
      </c>
      <c r="S221" s="17">
        <v>210</v>
      </c>
      <c r="T221" s="17">
        <v>158</v>
      </c>
      <c r="U221" s="17">
        <v>2</v>
      </c>
      <c r="V221" s="17">
        <v>2</v>
      </c>
      <c r="W221" s="17">
        <v>1</v>
      </c>
      <c r="X221" s="17">
        <v>5</v>
      </c>
      <c r="Y221" s="17">
        <v>47</v>
      </c>
      <c r="Z221" s="16">
        <v>0</v>
      </c>
      <c r="AA221" s="17">
        <v>185</v>
      </c>
      <c r="AB221" s="17">
        <v>151</v>
      </c>
      <c r="AC221" s="17">
        <v>2</v>
      </c>
      <c r="AD221" s="17">
        <v>2</v>
      </c>
      <c r="AE221" s="17">
        <v>0</v>
      </c>
      <c r="AF221" s="17">
        <v>4</v>
      </c>
      <c r="AG221" s="17">
        <v>30</v>
      </c>
      <c r="AH221" s="16">
        <v>0</v>
      </c>
      <c r="AI221" s="8">
        <v>0.88095238095238093</v>
      </c>
      <c r="AJ221" s="8">
        <v>0.95569620253164556</v>
      </c>
      <c r="AK221" s="8">
        <v>1</v>
      </c>
      <c r="AL221" s="45">
        <v>1</v>
      </c>
      <c r="AM221" s="8">
        <v>0</v>
      </c>
      <c r="AN221" s="8">
        <v>0.8</v>
      </c>
      <c r="AO221" s="8">
        <v>0.63829787234042556</v>
      </c>
      <c r="AP221" s="46">
        <v>0</v>
      </c>
      <c r="AQ221" s="8">
        <v>2.4702702702702704</v>
      </c>
      <c r="AR221" s="8">
        <v>2.5894039735099339</v>
      </c>
      <c r="AS221" s="45">
        <v>2</v>
      </c>
      <c r="AT221" s="45">
        <v>4.5</v>
      </c>
      <c r="AU221" s="45">
        <v>0</v>
      </c>
      <c r="AV221" s="8">
        <v>3.25</v>
      </c>
      <c r="AW221" s="8">
        <v>1.7666666666666666</v>
      </c>
      <c r="AX221" s="46">
        <v>0</v>
      </c>
      <c r="AY221" s="9"/>
      <c r="AZ221" s="9"/>
      <c r="BA221" s="9"/>
    </row>
    <row r="222" spans="1:53" x14ac:dyDescent="0.25">
      <c r="A222" s="20"/>
      <c r="B222" s="22"/>
      <c r="C222" s="4"/>
      <c r="D222" s="30"/>
      <c r="E222" s="17"/>
      <c r="F222" s="17"/>
      <c r="G222" s="17"/>
      <c r="H222" s="17"/>
      <c r="I222" s="17"/>
      <c r="J222" s="16"/>
      <c r="K222" s="17"/>
      <c r="L222" s="17"/>
      <c r="M222" s="17"/>
      <c r="N222" s="17"/>
      <c r="O222" s="17"/>
      <c r="P222" s="17"/>
      <c r="Q222" s="17"/>
      <c r="R222" s="16"/>
      <c r="S222" s="17"/>
      <c r="T222" s="17"/>
      <c r="U222" s="17"/>
      <c r="V222" s="17"/>
      <c r="W222" s="17"/>
      <c r="X222" s="17"/>
      <c r="Y222" s="17"/>
      <c r="Z222" s="16"/>
      <c r="AA222" s="17"/>
      <c r="AB222" s="17"/>
      <c r="AC222" s="17"/>
      <c r="AD222" s="17"/>
      <c r="AE222" s="17"/>
      <c r="AF222" s="17"/>
      <c r="AG222" s="17"/>
      <c r="AH222" s="16"/>
      <c r="AI222" s="8"/>
      <c r="AJ222" s="8"/>
      <c r="AK222" s="8"/>
      <c r="AL222" s="8"/>
      <c r="AM222" s="8"/>
      <c r="AN222" s="8"/>
      <c r="AO222" s="8"/>
      <c r="AP222" s="46"/>
      <c r="AQ222" s="8"/>
      <c r="AR222" s="8"/>
      <c r="AS222" s="8"/>
      <c r="AT222" s="8"/>
      <c r="AU222" s="45"/>
      <c r="AV222" s="8"/>
      <c r="AW222" s="8"/>
      <c r="AX222" s="46"/>
      <c r="AY222" s="9"/>
      <c r="AZ222" s="9"/>
      <c r="BA222" s="9"/>
    </row>
    <row r="223" spans="1:53" x14ac:dyDescent="0.25">
      <c r="A223" s="20">
        <v>53039</v>
      </c>
      <c r="B223" s="22"/>
      <c r="C223" s="4" t="s">
        <v>356</v>
      </c>
      <c r="D223" s="30">
        <v>19161</v>
      </c>
      <c r="E223" s="17">
        <v>209</v>
      </c>
      <c r="F223" s="17">
        <v>44</v>
      </c>
      <c r="G223" s="17">
        <v>63</v>
      </c>
      <c r="H223" s="17">
        <v>0</v>
      </c>
      <c r="I223" s="17">
        <v>0</v>
      </c>
      <c r="J223" s="16">
        <v>102</v>
      </c>
      <c r="K223" s="17">
        <v>18952</v>
      </c>
      <c r="L223" s="17">
        <v>12646</v>
      </c>
      <c r="M223" s="17">
        <v>531</v>
      </c>
      <c r="N223" s="17">
        <v>498</v>
      </c>
      <c r="O223" s="17">
        <v>656</v>
      </c>
      <c r="P223" s="17">
        <v>1685</v>
      </c>
      <c r="Q223" s="17">
        <v>4511</v>
      </c>
      <c r="R223" s="16">
        <v>110</v>
      </c>
      <c r="S223" s="17">
        <v>8633</v>
      </c>
      <c r="T223" s="17">
        <v>5683</v>
      </c>
      <c r="U223" s="17">
        <v>209</v>
      </c>
      <c r="V223" s="17">
        <v>287</v>
      </c>
      <c r="W223" s="17">
        <v>336</v>
      </c>
      <c r="X223" s="17">
        <v>832</v>
      </c>
      <c r="Y223" s="17">
        <v>2027</v>
      </c>
      <c r="Z223" s="16">
        <v>91</v>
      </c>
      <c r="AA223" s="17">
        <v>7473</v>
      </c>
      <c r="AB223" s="17">
        <v>4871</v>
      </c>
      <c r="AC223" s="17">
        <v>174</v>
      </c>
      <c r="AD223" s="17">
        <v>267</v>
      </c>
      <c r="AE223" s="17">
        <v>300</v>
      </c>
      <c r="AF223" s="17">
        <v>741</v>
      </c>
      <c r="AG223" s="17">
        <v>1819</v>
      </c>
      <c r="AH223" s="16">
        <v>42</v>
      </c>
      <c r="AI223" s="8">
        <v>0.86563187767867489</v>
      </c>
      <c r="AJ223" s="8">
        <v>0.85711771951434101</v>
      </c>
      <c r="AK223" s="8">
        <v>0.83253588516746413</v>
      </c>
      <c r="AL223" s="8">
        <v>0.93031358885017423</v>
      </c>
      <c r="AM223" s="8">
        <v>0.8928571428571429</v>
      </c>
      <c r="AN223" s="8">
        <v>0.890625</v>
      </c>
      <c r="AO223" s="8">
        <v>0.8973852984706463</v>
      </c>
      <c r="AP223" s="44">
        <v>0.46153846153846156</v>
      </c>
      <c r="AQ223" s="8">
        <v>2.5360631607118962</v>
      </c>
      <c r="AR223" s="8">
        <v>2.5961814822418394</v>
      </c>
      <c r="AS223" s="8">
        <v>3.0517241379310347</v>
      </c>
      <c r="AT223" s="8">
        <v>1.8651685393258426</v>
      </c>
      <c r="AU223" s="8">
        <v>2.1866666666666665</v>
      </c>
      <c r="AV223" s="8">
        <v>2.2739541160593792</v>
      </c>
      <c r="AW223" s="8">
        <v>2.4799340296866412</v>
      </c>
      <c r="AX223" s="44">
        <v>2.6190476190476191</v>
      </c>
      <c r="AY223" s="9"/>
      <c r="AZ223" s="9"/>
      <c r="BA223" s="9"/>
    </row>
    <row r="224" spans="1:53" x14ac:dyDescent="0.25">
      <c r="A224" s="20">
        <v>53039</v>
      </c>
      <c r="B224" s="22"/>
      <c r="C224" s="4" t="s">
        <v>14</v>
      </c>
      <c r="D224" s="30">
        <v>12536</v>
      </c>
      <c r="E224" s="17">
        <v>83</v>
      </c>
      <c r="F224" s="17">
        <v>0</v>
      </c>
      <c r="G224" s="17">
        <v>13</v>
      </c>
      <c r="H224" s="17">
        <v>0</v>
      </c>
      <c r="I224" s="17">
        <v>0</v>
      </c>
      <c r="J224" s="16">
        <v>70</v>
      </c>
      <c r="K224" s="17">
        <v>12453</v>
      </c>
      <c r="L224" s="17">
        <v>8474</v>
      </c>
      <c r="M224" s="17">
        <v>162</v>
      </c>
      <c r="N224" s="17">
        <v>47</v>
      </c>
      <c r="O224" s="17">
        <v>134</v>
      </c>
      <c r="P224" s="17">
        <v>343</v>
      </c>
      <c r="Q224" s="17">
        <v>3586</v>
      </c>
      <c r="R224" s="16">
        <v>50</v>
      </c>
      <c r="S224" s="17">
        <v>5668</v>
      </c>
      <c r="T224" s="17">
        <v>3812</v>
      </c>
      <c r="U224" s="17">
        <v>63</v>
      </c>
      <c r="V224" s="17">
        <v>52</v>
      </c>
      <c r="W224" s="17">
        <v>70</v>
      </c>
      <c r="X224" s="17">
        <v>185</v>
      </c>
      <c r="Y224" s="17">
        <v>1604</v>
      </c>
      <c r="Z224" s="16">
        <v>67</v>
      </c>
      <c r="AA224" s="17">
        <v>4785</v>
      </c>
      <c r="AB224" s="17">
        <v>3179</v>
      </c>
      <c r="AC224" s="17">
        <v>56</v>
      </c>
      <c r="AD224" s="17">
        <v>42</v>
      </c>
      <c r="AE224" s="17">
        <v>58</v>
      </c>
      <c r="AF224" s="17">
        <v>156</v>
      </c>
      <c r="AG224" s="17">
        <v>1425</v>
      </c>
      <c r="AH224" s="16">
        <v>25</v>
      </c>
      <c r="AI224" s="8">
        <v>0.8442131263232181</v>
      </c>
      <c r="AJ224" s="8">
        <v>0.83394543546694644</v>
      </c>
      <c r="AK224" s="8">
        <v>0.88888888888888884</v>
      </c>
      <c r="AL224" s="8">
        <v>0.80769230769230771</v>
      </c>
      <c r="AM224" s="8">
        <v>0.82857142857142863</v>
      </c>
      <c r="AN224" s="8">
        <v>0.84324324324324329</v>
      </c>
      <c r="AO224" s="8">
        <v>0.88840399002493764</v>
      </c>
      <c r="AP224" s="44">
        <v>0.37313432835820898</v>
      </c>
      <c r="AQ224" s="8">
        <v>2.6025078369905956</v>
      </c>
      <c r="AR224" s="8">
        <v>2.6656181189053161</v>
      </c>
      <c r="AS224" s="8">
        <v>2.8928571428571428</v>
      </c>
      <c r="AT224" s="8">
        <v>1.1190476190476191</v>
      </c>
      <c r="AU224" s="8">
        <v>2.3103448275862069</v>
      </c>
      <c r="AV224" s="8">
        <v>2.1987179487179489</v>
      </c>
      <c r="AW224" s="8">
        <v>2.5164912280701754</v>
      </c>
      <c r="AX224" s="44">
        <v>2</v>
      </c>
      <c r="AY224" s="9"/>
      <c r="AZ224" s="9"/>
      <c r="BA224" s="9"/>
    </row>
    <row r="225" spans="1:53" x14ac:dyDescent="0.25">
      <c r="A225" s="20">
        <v>53039</v>
      </c>
      <c r="B225" s="22"/>
      <c r="C225" s="4" t="s">
        <v>15</v>
      </c>
      <c r="D225" s="30">
        <v>6625</v>
      </c>
      <c r="E225" s="17">
        <v>126</v>
      </c>
      <c r="F225" s="17">
        <v>44</v>
      </c>
      <c r="G225" s="17">
        <v>50</v>
      </c>
      <c r="H225" s="17">
        <v>0</v>
      </c>
      <c r="I225" s="17">
        <v>0</v>
      </c>
      <c r="J225" s="16">
        <v>32</v>
      </c>
      <c r="K225" s="17">
        <v>6499</v>
      </c>
      <c r="L225" s="17">
        <v>4172</v>
      </c>
      <c r="M225" s="17">
        <v>369</v>
      </c>
      <c r="N225" s="17">
        <v>451</v>
      </c>
      <c r="O225" s="17">
        <v>522</v>
      </c>
      <c r="P225" s="17">
        <v>1342</v>
      </c>
      <c r="Q225" s="17">
        <v>925</v>
      </c>
      <c r="R225" s="16">
        <v>60</v>
      </c>
      <c r="S225" s="17">
        <v>2965</v>
      </c>
      <c r="T225" s="17">
        <v>1871</v>
      </c>
      <c r="U225" s="17">
        <v>146</v>
      </c>
      <c r="V225" s="17">
        <v>235</v>
      </c>
      <c r="W225" s="17">
        <v>266</v>
      </c>
      <c r="X225" s="17">
        <v>647</v>
      </c>
      <c r="Y225" s="17">
        <v>423</v>
      </c>
      <c r="Z225" s="16">
        <v>24</v>
      </c>
      <c r="AA225" s="17">
        <v>2688</v>
      </c>
      <c r="AB225" s="17">
        <v>1692</v>
      </c>
      <c r="AC225" s="17">
        <v>118</v>
      </c>
      <c r="AD225" s="17">
        <v>225</v>
      </c>
      <c r="AE225" s="17">
        <v>242</v>
      </c>
      <c r="AF225" s="17">
        <v>585</v>
      </c>
      <c r="AG225" s="17">
        <v>394</v>
      </c>
      <c r="AH225" s="16">
        <v>17</v>
      </c>
      <c r="AI225" s="8">
        <v>0.90657672849915683</v>
      </c>
      <c r="AJ225" s="8">
        <v>0.90432923570283275</v>
      </c>
      <c r="AK225" s="8">
        <v>0.80821917808219179</v>
      </c>
      <c r="AL225" s="8">
        <v>0.95744680851063835</v>
      </c>
      <c r="AM225" s="8">
        <v>0.90977443609022557</v>
      </c>
      <c r="AN225" s="8">
        <v>0.90417310664605877</v>
      </c>
      <c r="AO225" s="8">
        <v>0.9314420803782506</v>
      </c>
      <c r="AP225" s="44">
        <v>0.70833333333333337</v>
      </c>
      <c r="AQ225" s="8">
        <v>2.4177827380952381</v>
      </c>
      <c r="AR225" s="8">
        <v>2.4657210401891252</v>
      </c>
      <c r="AS225" s="8">
        <v>3.1271186440677967</v>
      </c>
      <c r="AT225" s="8">
        <v>2.0044444444444443</v>
      </c>
      <c r="AU225" s="8">
        <v>2.1570247933884299</v>
      </c>
      <c r="AV225" s="8">
        <v>2.2940170940170939</v>
      </c>
      <c r="AW225" s="8">
        <v>2.3477157360406093</v>
      </c>
      <c r="AX225" s="44">
        <v>3.5294117647058822</v>
      </c>
      <c r="AY225" s="9"/>
      <c r="AZ225" s="9"/>
      <c r="BA225" s="9"/>
    </row>
    <row r="226" spans="1:53" x14ac:dyDescent="0.25">
      <c r="A226" s="20">
        <v>53039</v>
      </c>
      <c r="B226" s="22" t="s">
        <v>318</v>
      </c>
      <c r="C226" s="4" t="s">
        <v>186</v>
      </c>
      <c r="D226" s="32">
        <v>672</v>
      </c>
      <c r="E226" s="33">
        <v>7</v>
      </c>
      <c r="F226" s="17">
        <v>0</v>
      </c>
      <c r="G226" s="17">
        <v>0</v>
      </c>
      <c r="H226" s="17">
        <v>0</v>
      </c>
      <c r="I226" s="17">
        <v>0</v>
      </c>
      <c r="J226" s="16">
        <v>7</v>
      </c>
      <c r="K226" s="17">
        <v>665</v>
      </c>
      <c r="L226" s="17">
        <v>503</v>
      </c>
      <c r="M226" s="17">
        <v>42</v>
      </c>
      <c r="N226" s="17">
        <v>20</v>
      </c>
      <c r="O226" s="17">
        <v>48</v>
      </c>
      <c r="P226" s="17">
        <v>110</v>
      </c>
      <c r="Q226" s="17">
        <v>49</v>
      </c>
      <c r="R226" s="16">
        <v>3</v>
      </c>
      <c r="S226" s="17">
        <v>327</v>
      </c>
      <c r="T226" s="17">
        <v>225</v>
      </c>
      <c r="U226" s="17">
        <v>8</v>
      </c>
      <c r="V226" s="17">
        <v>20</v>
      </c>
      <c r="W226" s="17">
        <v>42</v>
      </c>
      <c r="X226" s="17">
        <v>70</v>
      </c>
      <c r="Y226" s="17">
        <v>23</v>
      </c>
      <c r="Z226" s="16">
        <v>9</v>
      </c>
      <c r="AA226" s="17">
        <v>286</v>
      </c>
      <c r="AB226" s="17">
        <v>197</v>
      </c>
      <c r="AC226" s="17">
        <v>8</v>
      </c>
      <c r="AD226" s="17">
        <v>13</v>
      </c>
      <c r="AE226" s="17">
        <v>42</v>
      </c>
      <c r="AF226" s="17">
        <v>63</v>
      </c>
      <c r="AG226" s="17">
        <v>23</v>
      </c>
      <c r="AH226" s="16">
        <v>3</v>
      </c>
      <c r="AI226" s="8">
        <v>0.87461773700305812</v>
      </c>
      <c r="AJ226" s="8">
        <v>0.87555555555555553</v>
      </c>
      <c r="AK226" s="8">
        <v>1</v>
      </c>
      <c r="AL226" s="8">
        <v>0.65</v>
      </c>
      <c r="AM226" s="8">
        <v>1</v>
      </c>
      <c r="AN226" s="8">
        <v>0.9</v>
      </c>
      <c r="AO226" s="8">
        <v>1</v>
      </c>
      <c r="AP226" s="44">
        <v>0.33333333333333331</v>
      </c>
      <c r="AQ226" s="8">
        <v>2.325174825174825</v>
      </c>
      <c r="AR226" s="8">
        <v>2.5532994923857868</v>
      </c>
      <c r="AS226" s="8">
        <v>5.25</v>
      </c>
      <c r="AT226" s="8">
        <v>1.5384615384615385</v>
      </c>
      <c r="AU226" s="8">
        <v>1.1428571428571428</v>
      </c>
      <c r="AV226" s="8">
        <v>1.746031746031746</v>
      </c>
      <c r="AW226" s="8">
        <v>2.1304347826086958</v>
      </c>
      <c r="AX226" s="44">
        <v>1</v>
      </c>
      <c r="AY226" s="9"/>
      <c r="AZ226" s="9"/>
      <c r="BA226" s="9"/>
    </row>
    <row r="227" spans="1:53" x14ac:dyDescent="0.25">
      <c r="A227" s="20">
        <v>53039</v>
      </c>
      <c r="B227" s="22">
        <v>27435</v>
      </c>
      <c r="C227" s="4" t="s">
        <v>187</v>
      </c>
      <c r="D227" s="32">
        <v>3760</v>
      </c>
      <c r="E227" s="33">
        <v>111</v>
      </c>
      <c r="F227" s="17">
        <v>44</v>
      </c>
      <c r="G227" s="17">
        <v>43</v>
      </c>
      <c r="H227" s="17">
        <v>0</v>
      </c>
      <c r="I227" s="17">
        <v>0</v>
      </c>
      <c r="J227" s="16">
        <v>24</v>
      </c>
      <c r="K227" s="17">
        <v>3649</v>
      </c>
      <c r="L227" s="17">
        <v>2286</v>
      </c>
      <c r="M227" s="17">
        <v>214</v>
      </c>
      <c r="N227" s="17">
        <v>232</v>
      </c>
      <c r="O227" s="17">
        <v>362</v>
      </c>
      <c r="P227" s="17">
        <v>808</v>
      </c>
      <c r="Q227" s="17">
        <v>507</v>
      </c>
      <c r="R227" s="16">
        <v>48</v>
      </c>
      <c r="S227" s="17">
        <v>1690</v>
      </c>
      <c r="T227" s="17">
        <v>1023</v>
      </c>
      <c r="U227" s="17">
        <v>91</v>
      </c>
      <c r="V227" s="17">
        <v>127</v>
      </c>
      <c r="W227" s="17">
        <v>169</v>
      </c>
      <c r="X227" s="17">
        <v>387</v>
      </c>
      <c r="Y227" s="17">
        <v>269</v>
      </c>
      <c r="Z227" s="16">
        <v>11</v>
      </c>
      <c r="AA227" s="17">
        <v>1515</v>
      </c>
      <c r="AB227" s="17">
        <v>922</v>
      </c>
      <c r="AC227" s="17">
        <v>67</v>
      </c>
      <c r="AD227" s="17">
        <v>127</v>
      </c>
      <c r="AE227" s="17">
        <v>146</v>
      </c>
      <c r="AF227" s="17">
        <v>340</v>
      </c>
      <c r="AG227" s="17">
        <v>243</v>
      </c>
      <c r="AH227" s="16">
        <v>10</v>
      </c>
      <c r="AI227" s="8">
        <v>0.89644970414201186</v>
      </c>
      <c r="AJ227" s="8">
        <v>0.90127077223851415</v>
      </c>
      <c r="AK227" s="8">
        <v>0.73626373626373631</v>
      </c>
      <c r="AL227" s="8">
        <v>1</v>
      </c>
      <c r="AM227" s="8">
        <v>0.86390532544378695</v>
      </c>
      <c r="AN227" s="8">
        <v>0.87855297157622736</v>
      </c>
      <c r="AO227" s="8">
        <v>0.90334572490706322</v>
      </c>
      <c r="AP227" s="44">
        <v>0.90909090909090906</v>
      </c>
      <c r="AQ227" s="8">
        <v>2.4085808580858088</v>
      </c>
      <c r="AR227" s="8">
        <v>2.4793926247288502</v>
      </c>
      <c r="AS227" s="8">
        <v>3.1940298507462686</v>
      </c>
      <c r="AT227" s="8">
        <v>1.8267716535433072</v>
      </c>
      <c r="AU227" s="8">
        <v>2.4794520547945207</v>
      </c>
      <c r="AV227" s="8">
        <v>2.3764705882352941</v>
      </c>
      <c r="AW227" s="8">
        <v>2.0864197530864197</v>
      </c>
      <c r="AX227" s="44">
        <v>4.8</v>
      </c>
      <c r="AY227" s="9"/>
      <c r="AZ227" s="9"/>
      <c r="BA227" s="9"/>
    </row>
    <row r="228" spans="1:53" x14ac:dyDescent="0.25">
      <c r="A228" s="20">
        <v>53039</v>
      </c>
      <c r="B228" s="22">
        <v>78330</v>
      </c>
      <c r="C228" s="4" t="s">
        <v>188</v>
      </c>
      <c r="D228" s="32">
        <v>2193</v>
      </c>
      <c r="E228" s="33">
        <v>8</v>
      </c>
      <c r="F228" s="17">
        <v>0</v>
      </c>
      <c r="G228" s="17">
        <v>7</v>
      </c>
      <c r="H228" s="17">
        <v>0</v>
      </c>
      <c r="I228" s="17">
        <v>0</v>
      </c>
      <c r="J228" s="16">
        <v>1</v>
      </c>
      <c r="K228" s="17">
        <v>2185</v>
      </c>
      <c r="L228" s="17">
        <v>1383</v>
      </c>
      <c r="M228" s="17">
        <v>113</v>
      </c>
      <c r="N228" s="17">
        <v>199</v>
      </c>
      <c r="O228" s="17">
        <v>112</v>
      </c>
      <c r="P228" s="17">
        <v>424</v>
      </c>
      <c r="Q228" s="17">
        <v>369</v>
      </c>
      <c r="R228" s="16">
        <v>9</v>
      </c>
      <c r="S228" s="17">
        <v>948</v>
      </c>
      <c r="T228" s="17">
        <v>623</v>
      </c>
      <c r="U228" s="17">
        <v>47</v>
      </c>
      <c r="V228" s="17">
        <v>88</v>
      </c>
      <c r="W228" s="17">
        <v>55</v>
      </c>
      <c r="X228" s="17">
        <v>190</v>
      </c>
      <c r="Y228" s="17">
        <v>131</v>
      </c>
      <c r="Z228" s="16">
        <v>4</v>
      </c>
      <c r="AA228" s="17">
        <v>887</v>
      </c>
      <c r="AB228" s="17">
        <v>573</v>
      </c>
      <c r="AC228" s="17">
        <v>43</v>
      </c>
      <c r="AD228" s="17">
        <v>85</v>
      </c>
      <c r="AE228" s="17">
        <v>54</v>
      </c>
      <c r="AF228" s="17">
        <v>182</v>
      </c>
      <c r="AG228" s="17">
        <v>128</v>
      </c>
      <c r="AH228" s="16">
        <v>4</v>
      </c>
      <c r="AI228" s="8">
        <v>0.93565400843881852</v>
      </c>
      <c r="AJ228" s="8">
        <v>0.9197431781701445</v>
      </c>
      <c r="AK228" s="8">
        <v>0.91489361702127658</v>
      </c>
      <c r="AL228" s="8">
        <v>0.96590909090909094</v>
      </c>
      <c r="AM228" s="8">
        <v>0.98181818181818181</v>
      </c>
      <c r="AN228" s="8">
        <v>0.95789473684210524</v>
      </c>
      <c r="AO228" s="8">
        <v>0.97709923664122134</v>
      </c>
      <c r="AP228" s="44">
        <v>1</v>
      </c>
      <c r="AQ228" s="8">
        <v>2.4633596392333708</v>
      </c>
      <c r="AR228" s="8">
        <v>2.413612565445026</v>
      </c>
      <c r="AS228" s="8">
        <v>2.6279069767441858</v>
      </c>
      <c r="AT228" s="8">
        <v>2.3411764705882354</v>
      </c>
      <c r="AU228" s="8">
        <v>2.074074074074074</v>
      </c>
      <c r="AV228" s="8">
        <v>2.3296703296703298</v>
      </c>
      <c r="AW228" s="8">
        <v>2.8828125</v>
      </c>
      <c r="AX228" s="44">
        <v>2.25</v>
      </c>
      <c r="AY228" s="9"/>
      <c r="AZ228" s="9"/>
      <c r="BA228" s="9"/>
    </row>
    <row r="229" spans="1:53" x14ac:dyDescent="0.25">
      <c r="A229" s="20"/>
      <c r="B229" s="22"/>
      <c r="C229" s="4"/>
      <c r="D229" s="30"/>
      <c r="E229" s="17"/>
      <c r="F229" s="17"/>
      <c r="G229" s="17"/>
      <c r="H229" s="17"/>
      <c r="I229" s="17"/>
      <c r="J229" s="16"/>
      <c r="K229" s="17"/>
      <c r="L229" s="17"/>
      <c r="M229" s="17"/>
      <c r="N229" s="17"/>
      <c r="O229" s="17"/>
      <c r="P229" s="17"/>
      <c r="Q229" s="17"/>
      <c r="R229" s="16"/>
      <c r="S229" s="17"/>
      <c r="T229" s="17"/>
      <c r="U229" s="17"/>
      <c r="V229" s="17"/>
      <c r="W229" s="17"/>
      <c r="X229" s="17"/>
      <c r="Y229" s="17"/>
      <c r="Z229" s="16"/>
      <c r="AA229" s="17"/>
      <c r="AB229" s="17"/>
      <c r="AC229" s="17"/>
      <c r="AD229" s="17"/>
      <c r="AE229" s="17"/>
      <c r="AF229" s="17"/>
      <c r="AG229" s="17"/>
      <c r="AH229" s="16"/>
      <c r="AI229" s="8"/>
      <c r="AJ229" s="8"/>
      <c r="AK229" s="8"/>
      <c r="AL229" s="8"/>
      <c r="AM229" s="8"/>
      <c r="AN229" s="8"/>
      <c r="AO229" s="8"/>
      <c r="AP229" s="44"/>
      <c r="AQ229" s="8"/>
      <c r="AR229" s="8"/>
      <c r="AS229" s="8"/>
      <c r="AT229" s="8"/>
      <c r="AU229" s="8"/>
      <c r="AV229" s="8"/>
      <c r="AW229" s="8"/>
      <c r="AX229" s="44"/>
      <c r="AY229" s="9"/>
      <c r="AZ229" s="9"/>
      <c r="BA229" s="9"/>
    </row>
    <row r="230" spans="1:53" x14ac:dyDescent="0.25">
      <c r="A230" s="20">
        <v>53041</v>
      </c>
      <c r="B230" s="22"/>
      <c r="C230" s="4" t="s">
        <v>357</v>
      </c>
      <c r="D230" s="30">
        <v>68600</v>
      </c>
      <c r="E230" s="17">
        <v>1019</v>
      </c>
      <c r="F230" s="17">
        <v>407</v>
      </c>
      <c r="G230" s="17">
        <v>438</v>
      </c>
      <c r="H230" s="17">
        <v>0</v>
      </c>
      <c r="I230" s="17">
        <v>0</v>
      </c>
      <c r="J230" s="16">
        <v>174</v>
      </c>
      <c r="K230" s="17">
        <v>67581</v>
      </c>
      <c r="L230" s="17">
        <v>48119</v>
      </c>
      <c r="M230" s="17">
        <v>1163</v>
      </c>
      <c r="N230" s="17">
        <v>1590</v>
      </c>
      <c r="O230" s="17">
        <v>2974</v>
      </c>
      <c r="P230" s="17">
        <v>5727</v>
      </c>
      <c r="Q230" s="17">
        <v>13359</v>
      </c>
      <c r="R230" s="16">
        <v>376</v>
      </c>
      <c r="S230" s="17">
        <v>29585</v>
      </c>
      <c r="T230" s="17">
        <v>20214</v>
      </c>
      <c r="U230" s="17">
        <v>607</v>
      </c>
      <c r="V230" s="17">
        <v>699</v>
      </c>
      <c r="W230" s="17">
        <v>1996</v>
      </c>
      <c r="X230" s="17">
        <v>3302</v>
      </c>
      <c r="Y230" s="17">
        <v>5781</v>
      </c>
      <c r="Z230" s="16">
        <v>288</v>
      </c>
      <c r="AA230" s="17">
        <v>26306</v>
      </c>
      <c r="AB230" s="17">
        <v>17987</v>
      </c>
      <c r="AC230" s="17">
        <v>530</v>
      </c>
      <c r="AD230" s="17">
        <v>598</v>
      </c>
      <c r="AE230" s="17">
        <v>1749</v>
      </c>
      <c r="AF230" s="17">
        <v>2877</v>
      </c>
      <c r="AG230" s="17">
        <v>5246</v>
      </c>
      <c r="AH230" s="16">
        <v>196</v>
      </c>
      <c r="AI230" s="8">
        <v>0.88916680750380261</v>
      </c>
      <c r="AJ230" s="8">
        <v>0.8898288315029188</v>
      </c>
      <c r="AK230" s="8">
        <v>0.87314662273476107</v>
      </c>
      <c r="AL230" s="8">
        <v>0.85550786838340487</v>
      </c>
      <c r="AM230" s="8">
        <v>0.87625250501002006</v>
      </c>
      <c r="AN230" s="8">
        <v>0.87129012719563903</v>
      </c>
      <c r="AO230" s="8">
        <v>0.9074554575332987</v>
      </c>
      <c r="AP230" s="44">
        <v>0.68055555555555558</v>
      </c>
      <c r="AQ230" s="8">
        <v>2.5690336805291567</v>
      </c>
      <c r="AR230" s="8">
        <v>2.6752098737977428</v>
      </c>
      <c r="AS230" s="8">
        <v>2.1943396226415093</v>
      </c>
      <c r="AT230" s="8">
        <v>2.6588628762541804</v>
      </c>
      <c r="AU230" s="8">
        <v>1.7004002287021156</v>
      </c>
      <c r="AV230" s="8">
        <v>1.9906152241918664</v>
      </c>
      <c r="AW230" s="8">
        <v>2.5465116279069768</v>
      </c>
      <c r="AX230" s="44">
        <v>1.9183673469387754</v>
      </c>
      <c r="AY230" s="9"/>
      <c r="AZ230" s="9"/>
      <c r="BA230" s="9"/>
    </row>
    <row r="231" spans="1:53" x14ac:dyDescent="0.25">
      <c r="A231" s="20">
        <v>53041</v>
      </c>
      <c r="B231" s="22"/>
      <c r="C231" s="4" t="s">
        <v>14</v>
      </c>
      <c r="D231" s="30">
        <v>40821</v>
      </c>
      <c r="E231" s="17">
        <v>32</v>
      </c>
      <c r="F231" s="17">
        <v>0</v>
      </c>
      <c r="G231" s="17">
        <v>0</v>
      </c>
      <c r="H231" s="17">
        <v>0</v>
      </c>
      <c r="I231" s="17">
        <v>0</v>
      </c>
      <c r="J231" s="16">
        <v>32</v>
      </c>
      <c r="K231" s="17">
        <v>40789</v>
      </c>
      <c r="L231" s="17">
        <v>28777</v>
      </c>
      <c r="M231" s="17">
        <v>288</v>
      </c>
      <c r="N231" s="17">
        <v>94</v>
      </c>
      <c r="O231" s="17">
        <v>295</v>
      </c>
      <c r="P231" s="17">
        <v>677</v>
      </c>
      <c r="Q231" s="17">
        <v>11041</v>
      </c>
      <c r="R231" s="16">
        <v>294</v>
      </c>
      <c r="S231" s="17">
        <v>17755</v>
      </c>
      <c r="T231" s="17">
        <v>12402</v>
      </c>
      <c r="U231" s="17">
        <v>151</v>
      </c>
      <c r="V231" s="17">
        <v>85</v>
      </c>
      <c r="W231" s="17">
        <v>151</v>
      </c>
      <c r="X231" s="17">
        <v>387</v>
      </c>
      <c r="Y231" s="17">
        <v>4732</v>
      </c>
      <c r="Z231" s="16">
        <v>234</v>
      </c>
      <c r="AA231" s="17">
        <v>15474</v>
      </c>
      <c r="AB231" s="17">
        <v>10746</v>
      </c>
      <c r="AC231" s="17">
        <v>128</v>
      </c>
      <c r="AD231" s="17">
        <v>51</v>
      </c>
      <c r="AE231" s="17">
        <v>132</v>
      </c>
      <c r="AF231" s="17">
        <v>311</v>
      </c>
      <c r="AG231" s="17">
        <v>4273</v>
      </c>
      <c r="AH231" s="16">
        <v>144</v>
      </c>
      <c r="AI231" s="8">
        <v>0.87152914671923398</v>
      </c>
      <c r="AJ231" s="8">
        <v>0.86647314949201737</v>
      </c>
      <c r="AK231" s="8">
        <v>0.84768211920529801</v>
      </c>
      <c r="AL231" s="8">
        <v>0.6</v>
      </c>
      <c r="AM231" s="8">
        <v>0.8741721854304636</v>
      </c>
      <c r="AN231" s="8">
        <v>0.80361757105943155</v>
      </c>
      <c r="AO231" s="8">
        <v>0.90300084530853764</v>
      </c>
      <c r="AP231" s="44">
        <v>0.61538461538461542</v>
      </c>
      <c r="AQ231" s="8">
        <v>2.635970014217397</v>
      </c>
      <c r="AR231" s="8">
        <v>2.6779266703889819</v>
      </c>
      <c r="AS231" s="8">
        <v>2.25</v>
      </c>
      <c r="AT231" s="8">
        <v>1.8431372549019607</v>
      </c>
      <c r="AU231" s="8">
        <v>2.2348484848484849</v>
      </c>
      <c r="AV231" s="8">
        <v>2.1768488745980705</v>
      </c>
      <c r="AW231" s="8">
        <v>2.5838989000702082</v>
      </c>
      <c r="AX231" s="44">
        <v>2.0416666666666665</v>
      </c>
      <c r="AY231" s="9"/>
      <c r="AZ231" s="9"/>
      <c r="BA231" s="9"/>
    </row>
    <row r="232" spans="1:53" x14ac:dyDescent="0.25">
      <c r="A232" s="20">
        <v>53041</v>
      </c>
      <c r="B232" s="22"/>
      <c r="C232" s="4" t="s">
        <v>15</v>
      </c>
      <c r="D232" s="30">
        <v>27779</v>
      </c>
      <c r="E232" s="17">
        <v>987</v>
      </c>
      <c r="F232" s="17">
        <v>407</v>
      </c>
      <c r="G232" s="17">
        <v>438</v>
      </c>
      <c r="H232" s="17">
        <v>0</v>
      </c>
      <c r="I232" s="17">
        <v>0</v>
      </c>
      <c r="J232" s="16">
        <v>142</v>
      </c>
      <c r="K232" s="17">
        <v>26792</v>
      </c>
      <c r="L232" s="17">
        <v>19342</v>
      </c>
      <c r="M232" s="17">
        <v>875</v>
      </c>
      <c r="N232" s="17">
        <v>1496</v>
      </c>
      <c r="O232" s="17">
        <v>2679</v>
      </c>
      <c r="P232" s="17">
        <v>5050</v>
      </c>
      <c r="Q232" s="17">
        <v>2318</v>
      </c>
      <c r="R232" s="16">
        <v>82</v>
      </c>
      <c r="S232" s="17">
        <v>11830</v>
      </c>
      <c r="T232" s="17">
        <v>7812</v>
      </c>
      <c r="U232" s="17">
        <v>456</v>
      </c>
      <c r="V232" s="17">
        <v>614</v>
      </c>
      <c r="W232" s="17">
        <v>1845</v>
      </c>
      <c r="X232" s="17">
        <v>2915</v>
      </c>
      <c r="Y232" s="17">
        <v>1049</v>
      </c>
      <c r="Z232" s="16">
        <v>54</v>
      </c>
      <c r="AA232" s="17">
        <v>10832</v>
      </c>
      <c r="AB232" s="17">
        <v>7241</v>
      </c>
      <c r="AC232" s="17">
        <v>402</v>
      </c>
      <c r="AD232" s="17">
        <v>547</v>
      </c>
      <c r="AE232" s="17">
        <v>1617</v>
      </c>
      <c r="AF232" s="17">
        <v>2566</v>
      </c>
      <c r="AG232" s="17">
        <v>973</v>
      </c>
      <c r="AH232" s="16">
        <v>52</v>
      </c>
      <c r="AI232" s="8">
        <v>0.91563820794590023</v>
      </c>
      <c r="AJ232" s="8">
        <v>0.92690732206861237</v>
      </c>
      <c r="AK232" s="8">
        <v>0.88157894736842102</v>
      </c>
      <c r="AL232" s="8">
        <v>0.89087947882736152</v>
      </c>
      <c r="AM232" s="8">
        <v>0.87642276422764231</v>
      </c>
      <c r="AN232" s="8">
        <v>0.88027444253859344</v>
      </c>
      <c r="AO232" s="8">
        <v>0.92755004766444238</v>
      </c>
      <c r="AP232" s="44">
        <v>0.96296296296296291</v>
      </c>
      <c r="AQ232" s="8">
        <v>2.4734121122599704</v>
      </c>
      <c r="AR232" s="8">
        <v>2.6711780140864523</v>
      </c>
      <c r="AS232" s="8">
        <v>2.1766169154228856</v>
      </c>
      <c r="AT232" s="8">
        <v>2.7349177330895795</v>
      </c>
      <c r="AU232" s="8">
        <v>1.6567717996289424</v>
      </c>
      <c r="AV232" s="8">
        <v>1.9680436477007015</v>
      </c>
      <c r="AW232" s="8">
        <v>2.382322713257965</v>
      </c>
      <c r="AX232" s="44">
        <v>1.5769230769230769</v>
      </c>
      <c r="AY232" s="9"/>
      <c r="AZ232" s="9"/>
      <c r="BA232" s="9"/>
    </row>
    <row r="233" spans="1:53" x14ac:dyDescent="0.25">
      <c r="A233" s="20">
        <v>53041</v>
      </c>
      <c r="B233" s="22">
        <v>11160</v>
      </c>
      <c r="C233" s="4" t="s">
        <v>189</v>
      </c>
      <c r="D233" s="32">
        <v>14742</v>
      </c>
      <c r="E233" s="33">
        <v>473</v>
      </c>
      <c r="F233" s="17">
        <v>0</v>
      </c>
      <c r="G233" s="17">
        <v>408</v>
      </c>
      <c r="H233" s="17">
        <v>0</v>
      </c>
      <c r="I233" s="17">
        <v>0</v>
      </c>
      <c r="J233" s="16">
        <v>65</v>
      </c>
      <c r="K233" s="17">
        <v>14269</v>
      </c>
      <c r="L233" s="17">
        <v>9847</v>
      </c>
      <c r="M233" s="17">
        <v>433</v>
      </c>
      <c r="N233" s="17">
        <v>1070</v>
      </c>
      <c r="O233" s="17">
        <v>1669</v>
      </c>
      <c r="P233" s="17">
        <v>3172</v>
      </c>
      <c r="Q233" s="17">
        <v>1190</v>
      </c>
      <c r="R233" s="16">
        <v>60</v>
      </c>
      <c r="S233" s="17">
        <v>6510</v>
      </c>
      <c r="T233" s="17">
        <v>4096</v>
      </c>
      <c r="U233" s="17">
        <v>274</v>
      </c>
      <c r="V233" s="17">
        <v>385</v>
      </c>
      <c r="W233" s="17">
        <v>1188</v>
      </c>
      <c r="X233" s="17">
        <v>1847</v>
      </c>
      <c r="Y233" s="17">
        <v>530</v>
      </c>
      <c r="Z233" s="16">
        <v>37</v>
      </c>
      <c r="AA233" s="17">
        <v>5943</v>
      </c>
      <c r="AB233" s="17">
        <v>3816</v>
      </c>
      <c r="AC233" s="17">
        <v>230</v>
      </c>
      <c r="AD233" s="17">
        <v>329</v>
      </c>
      <c r="AE233" s="17">
        <v>1022</v>
      </c>
      <c r="AF233" s="17">
        <v>1581</v>
      </c>
      <c r="AG233" s="17">
        <v>509</v>
      </c>
      <c r="AH233" s="16">
        <v>37</v>
      </c>
      <c r="AI233" s="8">
        <v>0.91290322580645167</v>
      </c>
      <c r="AJ233" s="8">
        <v>0.931640625</v>
      </c>
      <c r="AK233" s="8">
        <v>0.83941605839416056</v>
      </c>
      <c r="AL233" s="8">
        <v>0.8545454545454545</v>
      </c>
      <c r="AM233" s="8">
        <v>0.86026936026936029</v>
      </c>
      <c r="AN233" s="8">
        <v>0.85598267460747157</v>
      </c>
      <c r="AO233" s="8">
        <v>0.96037735849056605</v>
      </c>
      <c r="AP233" s="44">
        <v>1</v>
      </c>
      <c r="AQ233" s="8">
        <v>2.4009759380784117</v>
      </c>
      <c r="AR233" s="8">
        <v>2.5804507337526204</v>
      </c>
      <c r="AS233" s="8">
        <v>1.8826086956521739</v>
      </c>
      <c r="AT233" s="8">
        <v>3.2522796352583585</v>
      </c>
      <c r="AU233" s="8">
        <v>1.6330724070450098</v>
      </c>
      <c r="AV233" s="8">
        <v>2.0063251106894371</v>
      </c>
      <c r="AW233" s="8">
        <v>2.3379174852652258</v>
      </c>
      <c r="AX233" s="44">
        <v>1.6216216216216217</v>
      </c>
      <c r="AY233" s="9"/>
      <c r="AZ233" s="9"/>
      <c r="BA233" s="9"/>
    </row>
    <row r="234" spans="1:53" x14ac:dyDescent="0.25">
      <c r="A234" s="20">
        <v>53041</v>
      </c>
      <c r="B234" s="22">
        <v>11475</v>
      </c>
      <c r="C234" s="4" t="s">
        <v>190</v>
      </c>
      <c r="D234" s="32">
        <v>7057</v>
      </c>
      <c r="E234" s="33">
        <v>477</v>
      </c>
      <c r="F234" s="17">
        <v>407</v>
      </c>
      <c r="G234" s="17">
        <v>0</v>
      </c>
      <c r="H234" s="17">
        <v>0</v>
      </c>
      <c r="I234" s="17">
        <v>0</v>
      </c>
      <c r="J234" s="16">
        <v>70</v>
      </c>
      <c r="K234" s="17">
        <v>6580</v>
      </c>
      <c r="L234" s="17">
        <v>4864</v>
      </c>
      <c r="M234" s="17">
        <v>360</v>
      </c>
      <c r="N234" s="17">
        <v>362</v>
      </c>
      <c r="O234" s="17">
        <v>876</v>
      </c>
      <c r="P234" s="17">
        <v>1598</v>
      </c>
      <c r="Q234" s="17">
        <v>110</v>
      </c>
      <c r="R234" s="16">
        <v>8</v>
      </c>
      <c r="S234" s="17">
        <v>2871</v>
      </c>
      <c r="T234" s="17">
        <v>1926</v>
      </c>
      <c r="U234" s="17">
        <v>137</v>
      </c>
      <c r="V234" s="17">
        <v>188</v>
      </c>
      <c r="W234" s="17">
        <v>557</v>
      </c>
      <c r="X234" s="17">
        <v>882</v>
      </c>
      <c r="Y234" s="17">
        <v>57</v>
      </c>
      <c r="Z234" s="16">
        <v>6</v>
      </c>
      <c r="AA234" s="17">
        <v>2671</v>
      </c>
      <c r="AB234" s="17">
        <v>1798</v>
      </c>
      <c r="AC234" s="17">
        <v>133</v>
      </c>
      <c r="AD234" s="17">
        <v>181</v>
      </c>
      <c r="AE234" s="17">
        <v>506</v>
      </c>
      <c r="AF234" s="17">
        <v>820</v>
      </c>
      <c r="AG234" s="17">
        <v>47</v>
      </c>
      <c r="AH234" s="16">
        <v>6</v>
      </c>
      <c r="AI234" s="8">
        <v>0.93033786137234409</v>
      </c>
      <c r="AJ234" s="8">
        <v>0.93354101765316722</v>
      </c>
      <c r="AK234" s="8">
        <v>0.97080291970802923</v>
      </c>
      <c r="AL234" s="8">
        <v>0.96276595744680848</v>
      </c>
      <c r="AM234" s="8">
        <v>0.90843806104129265</v>
      </c>
      <c r="AN234" s="8">
        <v>0.92970521541950113</v>
      </c>
      <c r="AO234" s="8">
        <v>0.82456140350877194</v>
      </c>
      <c r="AP234" s="44">
        <v>1</v>
      </c>
      <c r="AQ234" s="8">
        <v>2.4634968176712841</v>
      </c>
      <c r="AR234" s="8">
        <v>2.7052280311457175</v>
      </c>
      <c r="AS234" s="8">
        <v>2.7067669172932329</v>
      </c>
      <c r="AT234" s="8">
        <v>2</v>
      </c>
      <c r="AU234" s="8">
        <v>1.7312252964426877</v>
      </c>
      <c r="AV234" s="8">
        <v>1.948780487804878</v>
      </c>
      <c r="AW234" s="8">
        <v>2.3404255319148937</v>
      </c>
      <c r="AX234" s="44">
        <v>1.3333333333333333</v>
      </c>
      <c r="AY234" s="9"/>
      <c r="AZ234" s="9"/>
      <c r="BA234" s="9"/>
    </row>
    <row r="235" spans="1:53" x14ac:dyDescent="0.25">
      <c r="A235" s="20">
        <v>53041</v>
      </c>
      <c r="B235" s="22">
        <v>47175</v>
      </c>
      <c r="C235" s="4" t="s">
        <v>191</v>
      </c>
      <c r="D235" s="32">
        <v>1045</v>
      </c>
      <c r="E235" s="33">
        <v>30</v>
      </c>
      <c r="F235" s="17">
        <v>0</v>
      </c>
      <c r="G235" s="17">
        <v>30</v>
      </c>
      <c r="H235" s="17">
        <v>0</v>
      </c>
      <c r="I235" s="17">
        <v>0</v>
      </c>
      <c r="J235" s="16">
        <v>0</v>
      </c>
      <c r="K235" s="17">
        <v>1015</v>
      </c>
      <c r="L235" s="17">
        <v>805</v>
      </c>
      <c r="M235" s="17">
        <v>17</v>
      </c>
      <c r="N235" s="17">
        <v>34</v>
      </c>
      <c r="O235" s="17">
        <v>22</v>
      </c>
      <c r="P235" s="17">
        <v>73</v>
      </c>
      <c r="Q235" s="17">
        <v>129</v>
      </c>
      <c r="R235" s="16">
        <v>8</v>
      </c>
      <c r="S235" s="17">
        <v>487</v>
      </c>
      <c r="T235" s="17">
        <v>354</v>
      </c>
      <c r="U235" s="17">
        <v>14</v>
      </c>
      <c r="V235" s="17">
        <v>18</v>
      </c>
      <c r="W235" s="17">
        <v>25</v>
      </c>
      <c r="X235" s="17">
        <v>57</v>
      </c>
      <c r="Y235" s="17">
        <v>71</v>
      </c>
      <c r="Z235" s="16">
        <v>5</v>
      </c>
      <c r="AA235" s="17">
        <v>437</v>
      </c>
      <c r="AB235" s="17">
        <v>317</v>
      </c>
      <c r="AC235" s="17">
        <v>10</v>
      </c>
      <c r="AD235" s="17">
        <v>18</v>
      </c>
      <c r="AE235" s="17">
        <v>22</v>
      </c>
      <c r="AF235" s="17">
        <v>50</v>
      </c>
      <c r="AG235" s="17">
        <v>66</v>
      </c>
      <c r="AH235" s="16">
        <v>4</v>
      </c>
      <c r="AI235" s="8">
        <v>0.89733059548254623</v>
      </c>
      <c r="AJ235" s="8">
        <v>0.89548022598870058</v>
      </c>
      <c r="AK235" s="8">
        <v>0.7142857142857143</v>
      </c>
      <c r="AL235" s="8">
        <v>1</v>
      </c>
      <c r="AM235" s="8">
        <v>0.88</v>
      </c>
      <c r="AN235" s="8">
        <v>0.8771929824561403</v>
      </c>
      <c r="AO235" s="8">
        <v>0.92957746478873238</v>
      </c>
      <c r="AP235" s="44">
        <v>0.8</v>
      </c>
      <c r="AQ235" s="8">
        <v>2.3226544622425629</v>
      </c>
      <c r="AR235" s="8">
        <v>2.5394321766561516</v>
      </c>
      <c r="AS235" s="8">
        <v>1.7</v>
      </c>
      <c r="AT235" s="8">
        <v>1.8888888888888888</v>
      </c>
      <c r="AU235" s="8">
        <v>1</v>
      </c>
      <c r="AV235" s="8">
        <v>1.46</v>
      </c>
      <c r="AW235" s="8">
        <v>1.9545454545454546</v>
      </c>
      <c r="AX235" s="44">
        <v>2</v>
      </c>
      <c r="AY235" s="9"/>
      <c r="AZ235" s="9"/>
      <c r="BA235" s="9"/>
    </row>
    <row r="236" spans="1:53" x14ac:dyDescent="0.25">
      <c r="A236" s="20">
        <v>53041</v>
      </c>
      <c r="B236" s="22">
        <v>47315</v>
      </c>
      <c r="C236" s="4" t="s">
        <v>192</v>
      </c>
      <c r="D236" s="32">
        <v>486</v>
      </c>
      <c r="E236" s="33">
        <v>0</v>
      </c>
      <c r="F236" s="17">
        <v>0</v>
      </c>
      <c r="G236" s="17">
        <v>0</v>
      </c>
      <c r="H236" s="17">
        <v>0</v>
      </c>
      <c r="I236" s="17">
        <v>0</v>
      </c>
      <c r="J236" s="16">
        <v>0</v>
      </c>
      <c r="K236" s="17">
        <v>486</v>
      </c>
      <c r="L236" s="17">
        <v>313</v>
      </c>
      <c r="M236" s="17">
        <v>4</v>
      </c>
      <c r="N236" s="17">
        <v>11</v>
      </c>
      <c r="O236" s="17">
        <v>0</v>
      </c>
      <c r="P236" s="17">
        <v>15</v>
      </c>
      <c r="Q236" s="17">
        <v>158</v>
      </c>
      <c r="R236" s="16">
        <v>0</v>
      </c>
      <c r="S236" s="17">
        <v>215</v>
      </c>
      <c r="T236" s="17">
        <v>137</v>
      </c>
      <c r="U236" s="17">
        <v>4</v>
      </c>
      <c r="V236" s="17">
        <v>6</v>
      </c>
      <c r="W236" s="17">
        <v>1</v>
      </c>
      <c r="X236" s="17">
        <v>11</v>
      </c>
      <c r="Y236" s="17">
        <v>67</v>
      </c>
      <c r="Z236" s="16">
        <v>0</v>
      </c>
      <c r="AA236" s="17">
        <v>187</v>
      </c>
      <c r="AB236" s="17">
        <v>115</v>
      </c>
      <c r="AC236" s="17">
        <v>3</v>
      </c>
      <c r="AD236" s="17">
        <v>6</v>
      </c>
      <c r="AE236" s="17">
        <v>0</v>
      </c>
      <c r="AF236" s="17">
        <v>9</v>
      </c>
      <c r="AG236" s="17">
        <v>63</v>
      </c>
      <c r="AH236" s="16">
        <v>0</v>
      </c>
      <c r="AI236" s="8">
        <v>0.86976744186046506</v>
      </c>
      <c r="AJ236" s="8">
        <v>0.83941605839416056</v>
      </c>
      <c r="AK236" s="8">
        <v>0.75</v>
      </c>
      <c r="AL236" s="8">
        <v>1</v>
      </c>
      <c r="AM236" s="8">
        <v>0</v>
      </c>
      <c r="AN236" s="8">
        <v>0.81818181818181823</v>
      </c>
      <c r="AO236" s="8">
        <v>0.94029850746268662</v>
      </c>
      <c r="AP236" s="46">
        <v>0</v>
      </c>
      <c r="AQ236" s="8">
        <v>2.5989304812834226</v>
      </c>
      <c r="AR236" s="8">
        <v>2.7217391304347824</v>
      </c>
      <c r="AS236" s="8">
        <v>1.3333333333333333</v>
      </c>
      <c r="AT236" s="8">
        <v>1.8333333333333333</v>
      </c>
      <c r="AU236" s="45">
        <v>0</v>
      </c>
      <c r="AV236" s="8">
        <v>1.6666666666666667</v>
      </c>
      <c r="AW236" s="8">
        <v>2.5079365079365079</v>
      </c>
      <c r="AX236" s="46">
        <v>0</v>
      </c>
      <c r="AY236" s="9"/>
      <c r="AZ236" s="9"/>
      <c r="BA236" s="9"/>
    </row>
    <row r="237" spans="1:53" x14ac:dyDescent="0.25">
      <c r="A237" s="20">
        <v>53041</v>
      </c>
      <c r="B237" s="22">
        <v>47980</v>
      </c>
      <c r="C237" s="4" t="s">
        <v>193</v>
      </c>
      <c r="D237" s="32">
        <v>1383</v>
      </c>
      <c r="E237" s="33">
        <v>7</v>
      </c>
      <c r="F237" s="17">
        <v>0</v>
      </c>
      <c r="G237" s="17">
        <v>0</v>
      </c>
      <c r="H237" s="17">
        <v>0</v>
      </c>
      <c r="I237" s="17">
        <v>0</v>
      </c>
      <c r="J237" s="16">
        <v>7</v>
      </c>
      <c r="K237" s="17">
        <v>1376</v>
      </c>
      <c r="L237" s="17">
        <v>1177</v>
      </c>
      <c r="M237" s="17">
        <v>2</v>
      </c>
      <c r="N237" s="17">
        <v>10</v>
      </c>
      <c r="O237" s="17">
        <v>53</v>
      </c>
      <c r="P237" s="17">
        <v>65</v>
      </c>
      <c r="Q237" s="17">
        <v>134</v>
      </c>
      <c r="R237" s="16">
        <v>0</v>
      </c>
      <c r="S237" s="17">
        <v>483</v>
      </c>
      <c r="T237" s="17">
        <v>391</v>
      </c>
      <c r="U237" s="17">
        <v>2</v>
      </c>
      <c r="V237" s="17">
        <v>5</v>
      </c>
      <c r="W237" s="17">
        <v>26</v>
      </c>
      <c r="X237" s="17">
        <v>33</v>
      </c>
      <c r="Y237" s="17">
        <v>59</v>
      </c>
      <c r="Z237" s="16">
        <v>0</v>
      </c>
      <c r="AA237" s="17">
        <v>453</v>
      </c>
      <c r="AB237" s="17">
        <v>364</v>
      </c>
      <c r="AC237" s="17">
        <v>2</v>
      </c>
      <c r="AD237" s="17">
        <v>5</v>
      </c>
      <c r="AE237" s="17">
        <v>26</v>
      </c>
      <c r="AF237" s="17">
        <v>33</v>
      </c>
      <c r="AG237" s="17">
        <v>56</v>
      </c>
      <c r="AH237" s="16">
        <v>0</v>
      </c>
      <c r="AI237" s="8">
        <v>0.93788819875776397</v>
      </c>
      <c r="AJ237" s="8">
        <v>0.93094629156010233</v>
      </c>
      <c r="AK237" s="8">
        <v>1</v>
      </c>
      <c r="AL237" s="8">
        <v>1</v>
      </c>
      <c r="AM237" s="8">
        <v>1</v>
      </c>
      <c r="AN237" s="8">
        <v>1</v>
      </c>
      <c r="AO237" s="8">
        <v>0.94915254237288138</v>
      </c>
      <c r="AP237" s="46">
        <v>0</v>
      </c>
      <c r="AQ237" s="8">
        <v>3.0375275938189845</v>
      </c>
      <c r="AR237" s="8">
        <v>3.2335164835164836</v>
      </c>
      <c r="AS237" s="8">
        <v>1</v>
      </c>
      <c r="AT237" s="8">
        <v>2</v>
      </c>
      <c r="AU237" s="45">
        <v>2.0384615384615383</v>
      </c>
      <c r="AV237" s="8">
        <v>1.9696969696969697</v>
      </c>
      <c r="AW237" s="8">
        <v>2.3928571428571428</v>
      </c>
      <c r="AX237" s="46">
        <v>0</v>
      </c>
      <c r="AY237" s="9"/>
      <c r="AZ237" s="9"/>
      <c r="BA237" s="9"/>
    </row>
    <row r="238" spans="1:53" x14ac:dyDescent="0.25">
      <c r="A238" s="20">
        <v>53041</v>
      </c>
      <c r="B238" s="22">
        <v>53930</v>
      </c>
      <c r="C238" s="4" t="s">
        <v>34</v>
      </c>
      <c r="D238" s="32">
        <v>657</v>
      </c>
      <c r="E238" s="33">
        <v>0</v>
      </c>
      <c r="F238" s="17">
        <v>0</v>
      </c>
      <c r="G238" s="17">
        <v>0</v>
      </c>
      <c r="H238" s="17">
        <v>0</v>
      </c>
      <c r="I238" s="17">
        <v>0</v>
      </c>
      <c r="J238" s="16">
        <v>0</v>
      </c>
      <c r="K238" s="17">
        <v>657</v>
      </c>
      <c r="L238" s="17">
        <v>521</v>
      </c>
      <c r="M238" s="17">
        <v>0</v>
      </c>
      <c r="N238" s="17">
        <v>2</v>
      </c>
      <c r="O238" s="17">
        <v>1</v>
      </c>
      <c r="P238" s="17">
        <v>3</v>
      </c>
      <c r="Q238" s="17">
        <v>133</v>
      </c>
      <c r="R238" s="16">
        <v>0</v>
      </c>
      <c r="S238" s="17">
        <v>289</v>
      </c>
      <c r="T238" s="17">
        <v>211</v>
      </c>
      <c r="U238" s="17">
        <v>0</v>
      </c>
      <c r="V238" s="17">
        <v>2</v>
      </c>
      <c r="W238" s="17">
        <v>8</v>
      </c>
      <c r="X238" s="17">
        <v>10</v>
      </c>
      <c r="Y238" s="17">
        <v>68</v>
      </c>
      <c r="Z238" s="16">
        <v>0</v>
      </c>
      <c r="AA238" s="17">
        <v>248</v>
      </c>
      <c r="AB238" s="17">
        <v>189</v>
      </c>
      <c r="AC238" s="17">
        <v>0</v>
      </c>
      <c r="AD238" s="17">
        <v>1</v>
      </c>
      <c r="AE238" s="17">
        <v>1</v>
      </c>
      <c r="AF238" s="17">
        <v>2</v>
      </c>
      <c r="AG238" s="17">
        <v>57</v>
      </c>
      <c r="AH238" s="16">
        <v>0</v>
      </c>
      <c r="AI238" s="8">
        <v>0.8581314878892734</v>
      </c>
      <c r="AJ238" s="8">
        <v>0.89573459715639814</v>
      </c>
      <c r="AK238" s="45">
        <v>0</v>
      </c>
      <c r="AL238" s="8">
        <v>0.5</v>
      </c>
      <c r="AM238" s="8">
        <v>0.125</v>
      </c>
      <c r="AN238" s="8">
        <v>0.2</v>
      </c>
      <c r="AO238" s="8">
        <v>0.83823529411764708</v>
      </c>
      <c r="AP238" s="46">
        <v>0</v>
      </c>
      <c r="AQ238" s="8">
        <v>2.649193548387097</v>
      </c>
      <c r="AR238" s="8">
        <v>2.7566137566137567</v>
      </c>
      <c r="AS238" s="45">
        <v>0</v>
      </c>
      <c r="AT238" s="8">
        <v>2</v>
      </c>
      <c r="AU238" s="8">
        <v>1</v>
      </c>
      <c r="AV238" s="8">
        <v>1.5</v>
      </c>
      <c r="AW238" s="8">
        <v>2.3333333333333335</v>
      </c>
      <c r="AX238" s="46">
        <v>0</v>
      </c>
      <c r="AY238" s="9"/>
      <c r="AZ238" s="9"/>
      <c r="BA238" s="9"/>
    </row>
    <row r="239" spans="1:53" x14ac:dyDescent="0.25">
      <c r="A239" s="20">
        <v>53041</v>
      </c>
      <c r="B239" s="22">
        <v>71785</v>
      </c>
      <c r="C239" s="4" t="s">
        <v>194</v>
      </c>
      <c r="D239" s="32">
        <v>653</v>
      </c>
      <c r="E239" s="33">
        <v>0</v>
      </c>
      <c r="F239" s="17">
        <v>0</v>
      </c>
      <c r="G239" s="17">
        <v>0</v>
      </c>
      <c r="H239" s="17">
        <v>0</v>
      </c>
      <c r="I239" s="17">
        <v>0</v>
      </c>
      <c r="J239" s="16">
        <v>0</v>
      </c>
      <c r="K239" s="17">
        <v>653</v>
      </c>
      <c r="L239" s="17">
        <v>489</v>
      </c>
      <c r="M239" s="17">
        <v>26</v>
      </c>
      <c r="N239" s="17">
        <v>4</v>
      </c>
      <c r="O239" s="17">
        <v>17</v>
      </c>
      <c r="P239" s="17">
        <v>47</v>
      </c>
      <c r="Q239" s="17">
        <v>117</v>
      </c>
      <c r="R239" s="16">
        <v>0</v>
      </c>
      <c r="S239" s="17">
        <v>283</v>
      </c>
      <c r="T239" s="17">
        <v>203</v>
      </c>
      <c r="U239" s="17">
        <v>10</v>
      </c>
      <c r="V239" s="17">
        <v>5</v>
      </c>
      <c r="W239" s="17">
        <v>8</v>
      </c>
      <c r="X239" s="17">
        <v>23</v>
      </c>
      <c r="Y239" s="17">
        <v>57</v>
      </c>
      <c r="Z239" s="16">
        <v>0</v>
      </c>
      <c r="AA239" s="17">
        <v>265</v>
      </c>
      <c r="AB239" s="17">
        <v>190</v>
      </c>
      <c r="AC239" s="17">
        <v>10</v>
      </c>
      <c r="AD239" s="17">
        <v>4</v>
      </c>
      <c r="AE239" s="17">
        <v>8</v>
      </c>
      <c r="AF239" s="17">
        <v>22</v>
      </c>
      <c r="AG239" s="17">
        <v>53</v>
      </c>
      <c r="AH239" s="16">
        <v>0</v>
      </c>
      <c r="AI239" s="8">
        <v>0.93639575971731448</v>
      </c>
      <c r="AJ239" s="8">
        <v>0.93596059113300489</v>
      </c>
      <c r="AK239" s="45">
        <v>1</v>
      </c>
      <c r="AL239" s="8">
        <v>0.8</v>
      </c>
      <c r="AM239" s="8">
        <v>1</v>
      </c>
      <c r="AN239" s="8">
        <v>0.95652173913043481</v>
      </c>
      <c r="AO239" s="8">
        <v>0.92982456140350878</v>
      </c>
      <c r="AP239" s="46">
        <v>0</v>
      </c>
      <c r="AQ239" s="8">
        <v>2.4641509433962265</v>
      </c>
      <c r="AR239" s="8">
        <v>2.5736842105263156</v>
      </c>
      <c r="AS239" s="45">
        <v>2.6</v>
      </c>
      <c r="AT239" s="8">
        <v>1</v>
      </c>
      <c r="AU239" s="8">
        <v>2.125</v>
      </c>
      <c r="AV239" s="8">
        <v>2.1363636363636362</v>
      </c>
      <c r="AW239" s="8">
        <v>2.2075471698113209</v>
      </c>
      <c r="AX239" s="46">
        <v>0</v>
      </c>
      <c r="AY239" s="9"/>
      <c r="AZ239" s="9"/>
      <c r="BA239" s="9"/>
    </row>
    <row r="240" spans="1:53" x14ac:dyDescent="0.25">
      <c r="A240" s="20">
        <v>53041</v>
      </c>
      <c r="B240" s="22">
        <v>73780</v>
      </c>
      <c r="C240" s="4" t="s">
        <v>195</v>
      </c>
      <c r="D240" s="32">
        <v>590</v>
      </c>
      <c r="E240" s="33">
        <v>0</v>
      </c>
      <c r="F240" s="17">
        <v>0</v>
      </c>
      <c r="G240" s="17">
        <v>0</v>
      </c>
      <c r="H240" s="17">
        <v>0</v>
      </c>
      <c r="I240" s="17">
        <v>0</v>
      </c>
      <c r="J240" s="16">
        <v>0</v>
      </c>
      <c r="K240" s="17">
        <v>590</v>
      </c>
      <c r="L240" s="17">
        <v>340</v>
      </c>
      <c r="M240" s="17">
        <v>4</v>
      </c>
      <c r="N240" s="17">
        <v>0</v>
      </c>
      <c r="O240" s="17">
        <v>0</v>
      </c>
      <c r="P240" s="17">
        <v>4</v>
      </c>
      <c r="Q240" s="17">
        <v>243</v>
      </c>
      <c r="R240" s="16">
        <v>3</v>
      </c>
      <c r="S240" s="17">
        <v>230</v>
      </c>
      <c r="T240" s="17">
        <v>146</v>
      </c>
      <c r="U240" s="17">
        <v>2</v>
      </c>
      <c r="V240" s="17">
        <v>2</v>
      </c>
      <c r="W240" s="17">
        <v>0</v>
      </c>
      <c r="X240" s="17">
        <v>4</v>
      </c>
      <c r="Y240" s="17">
        <v>76</v>
      </c>
      <c r="Z240" s="16">
        <v>4</v>
      </c>
      <c r="AA240" s="17">
        <v>208</v>
      </c>
      <c r="AB240" s="17">
        <v>128</v>
      </c>
      <c r="AC240" s="17">
        <v>1</v>
      </c>
      <c r="AD240" s="17">
        <v>0</v>
      </c>
      <c r="AE240" s="17">
        <v>0</v>
      </c>
      <c r="AF240" s="17">
        <v>1</v>
      </c>
      <c r="AG240" s="17">
        <v>76</v>
      </c>
      <c r="AH240" s="16">
        <v>3</v>
      </c>
      <c r="AI240" s="8">
        <v>0.90434782608695652</v>
      </c>
      <c r="AJ240" s="8">
        <v>0.87671232876712324</v>
      </c>
      <c r="AK240" s="8">
        <v>0.5</v>
      </c>
      <c r="AL240" s="8">
        <v>0</v>
      </c>
      <c r="AM240" s="45">
        <v>0</v>
      </c>
      <c r="AN240" s="8">
        <v>0.25</v>
      </c>
      <c r="AO240" s="8">
        <v>1</v>
      </c>
      <c r="AP240" s="46">
        <v>0.75</v>
      </c>
      <c r="AQ240" s="8">
        <v>2.8365384615384617</v>
      </c>
      <c r="AR240" s="8">
        <v>2.65625</v>
      </c>
      <c r="AS240" s="8">
        <v>4</v>
      </c>
      <c r="AT240" s="45">
        <v>0</v>
      </c>
      <c r="AU240" s="45">
        <v>0</v>
      </c>
      <c r="AV240" s="8">
        <v>4</v>
      </c>
      <c r="AW240" s="8">
        <v>3.1973684210526314</v>
      </c>
      <c r="AX240" s="46">
        <v>1</v>
      </c>
      <c r="AY240" s="9"/>
      <c r="AZ240" s="9"/>
      <c r="BA240" s="9"/>
    </row>
    <row r="241" spans="1:53" ht="13.8" thickBot="1" x14ac:dyDescent="0.3">
      <c r="A241" s="20">
        <v>53041</v>
      </c>
      <c r="B241" s="22">
        <v>79275</v>
      </c>
      <c r="C241" s="4" t="s">
        <v>196</v>
      </c>
      <c r="D241" s="36">
        <v>1166</v>
      </c>
      <c r="E241" s="37">
        <v>0</v>
      </c>
      <c r="F241" s="19">
        <v>0</v>
      </c>
      <c r="G241" s="19">
        <v>0</v>
      </c>
      <c r="H241" s="19">
        <v>0</v>
      </c>
      <c r="I241" s="19">
        <v>0</v>
      </c>
      <c r="J241" s="18">
        <v>0</v>
      </c>
      <c r="K241" s="19">
        <v>1166</v>
      </c>
      <c r="L241" s="19">
        <v>986</v>
      </c>
      <c r="M241" s="19">
        <v>29</v>
      </c>
      <c r="N241" s="19">
        <v>3</v>
      </c>
      <c r="O241" s="19">
        <v>41</v>
      </c>
      <c r="P241" s="19">
        <v>73</v>
      </c>
      <c r="Q241" s="19">
        <v>104</v>
      </c>
      <c r="R241" s="18">
        <v>3</v>
      </c>
      <c r="S241" s="19">
        <v>462</v>
      </c>
      <c r="T241" s="19">
        <v>348</v>
      </c>
      <c r="U241" s="19">
        <v>13</v>
      </c>
      <c r="V241" s="19">
        <v>3</v>
      </c>
      <c r="W241" s="19">
        <v>32</v>
      </c>
      <c r="X241" s="19">
        <v>48</v>
      </c>
      <c r="Y241" s="19">
        <v>64</v>
      </c>
      <c r="Z241" s="18">
        <v>2</v>
      </c>
      <c r="AA241" s="19">
        <v>420</v>
      </c>
      <c r="AB241" s="19">
        <v>324</v>
      </c>
      <c r="AC241" s="19">
        <v>13</v>
      </c>
      <c r="AD241" s="19">
        <v>3</v>
      </c>
      <c r="AE241" s="19">
        <v>32</v>
      </c>
      <c r="AF241" s="19">
        <v>48</v>
      </c>
      <c r="AG241" s="19">
        <v>46</v>
      </c>
      <c r="AH241" s="18">
        <v>2</v>
      </c>
      <c r="AI241" s="48">
        <v>0.90909090909090906</v>
      </c>
      <c r="AJ241" s="48">
        <v>0.93103448275862066</v>
      </c>
      <c r="AK241" s="48">
        <v>1</v>
      </c>
      <c r="AL241" s="48">
        <v>1</v>
      </c>
      <c r="AM241" s="54">
        <v>1</v>
      </c>
      <c r="AN241" s="48">
        <v>1</v>
      </c>
      <c r="AO241" s="48">
        <v>0.71875</v>
      </c>
      <c r="AP241" s="49">
        <v>1</v>
      </c>
      <c r="AQ241" s="48">
        <v>2.7761904761904761</v>
      </c>
      <c r="AR241" s="48">
        <v>3.0432098765432101</v>
      </c>
      <c r="AS241" s="48">
        <v>2.2307692307692308</v>
      </c>
      <c r="AT241" s="54">
        <v>1</v>
      </c>
      <c r="AU241" s="54">
        <v>1.28125</v>
      </c>
      <c r="AV241" s="48">
        <v>1.5208333333333333</v>
      </c>
      <c r="AW241" s="48">
        <v>2.2608695652173911</v>
      </c>
      <c r="AX241" s="49">
        <v>1.5</v>
      </c>
      <c r="AY241" s="9"/>
      <c r="AZ241" s="9"/>
      <c r="BA241" s="9"/>
    </row>
    <row r="242" spans="1:53" ht="13.8" thickTop="1" x14ac:dyDescent="0.25">
      <c r="A242" s="20"/>
      <c r="B242" s="22"/>
      <c r="C242" s="4"/>
      <c r="D242" s="30"/>
      <c r="E242" s="17"/>
      <c r="F242" s="17"/>
      <c r="G242" s="17"/>
      <c r="H242" s="17"/>
      <c r="I242" s="17"/>
      <c r="J242" s="16"/>
      <c r="K242" s="17"/>
      <c r="L242" s="17"/>
      <c r="M242" s="17"/>
      <c r="N242" s="17"/>
      <c r="O242" s="17"/>
      <c r="P242" s="17"/>
      <c r="Q242" s="17"/>
      <c r="R242" s="16"/>
      <c r="S242" s="17"/>
      <c r="T242" s="17"/>
      <c r="U242" s="17"/>
      <c r="V242" s="17"/>
      <c r="W242" s="17"/>
      <c r="X242" s="17"/>
      <c r="Y242" s="17"/>
      <c r="Z242" s="16"/>
      <c r="AA242" s="17"/>
      <c r="AB242" s="17"/>
      <c r="AC242" s="17"/>
      <c r="AD242" s="17"/>
      <c r="AE242" s="17"/>
      <c r="AF242" s="17"/>
      <c r="AG242" s="17"/>
      <c r="AH242" s="16"/>
      <c r="AI242" s="8"/>
      <c r="AJ242" s="8"/>
      <c r="AK242" s="8"/>
      <c r="AL242" s="8"/>
      <c r="AM242" s="8"/>
      <c r="AN242" s="8"/>
      <c r="AO242" s="8"/>
      <c r="AP242" s="44"/>
      <c r="AQ242" s="8"/>
      <c r="AR242" s="8"/>
      <c r="AS242" s="8"/>
      <c r="AT242" s="8"/>
      <c r="AU242" s="8"/>
      <c r="AV242" s="8"/>
      <c r="AW242" s="8"/>
      <c r="AX242" s="44"/>
      <c r="AY242" s="9"/>
      <c r="AZ242" s="9"/>
      <c r="BA242" s="9"/>
    </row>
    <row r="243" spans="1:53" x14ac:dyDescent="0.25">
      <c r="A243" s="20">
        <v>53043</v>
      </c>
      <c r="B243" s="22"/>
      <c r="C243" s="4" t="s">
        <v>358</v>
      </c>
      <c r="D243" s="30">
        <v>10184</v>
      </c>
      <c r="E243" s="17">
        <v>125</v>
      </c>
      <c r="F243" s="17">
        <v>2</v>
      </c>
      <c r="G243" s="17">
        <v>88</v>
      </c>
      <c r="H243" s="17">
        <v>0</v>
      </c>
      <c r="I243" s="17">
        <v>0</v>
      </c>
      <c r="J243" s="16">
        <v>35</v>
      </c>
      <c r="K243" s="17">
        <v>10059</v>
      </c>
      <c r="L243" s="17">
        <v>8218</v>
      </c>
      <c r="M243" s="17">
        <v>81</v>
      </c>
      <c r="N243" s="17">
        <v>99</v>
      </c>
      <c r="O243" s="17">
        <v>107</v>
      </c>
      <c r="P243" s="17">
        <v>287</v>
      </c>
      <c r="Q243" s="17">
        <v>1524</v>
      </c>
      <c r="R243" s="16">
        <v>30</v>
      </c>
      <c r="S243" s="17">
        <v>5298</v>
      </c>
      <c r="T243" s="17">
        <v>3899</v>
      </c>
      <c r="U243" s="17">
        <v>59</v>
      </c>
      <c r="V243" s="17">
        <v>59</v>
      </c>
      <c r="W243" s="17">
        <v>111</v>
      </c>
      <c r="X243" s="17">
        <v>229</v>
      </c>
      <c r="Y243" s="17">
        <v>955</v>
      </c>
      <c r="Z243" s="16">
        <v>215</v>
      </c>
      <c r="AA243" s="17">
        <v>4151</v>
      </c>
      <c r="AB243" s="17">
        <v>3265</v>
      </c>
      <c r="AC243" s="17">
        <v>55</v>
      </c>
      <c r="AD243" s="17">
        <v>52</v>
      </c>
      <c r="AE243" s="17">
        <v>83</v>
      </c>
      <c r="AF243" s="17">
        <v>190</v>
      </c>
      <c r="AG243" s="17">
        <v>678</v>
      </c>
      <c r="AH243" s="16">
        <v>18</v>
      </c>
      <c r="AI243" s="8">
        <v>0.78350320875802193</v>
      </c>
      <c r="AJ243" s="8">
        <v>0.83739420364195949</v>
      </c>
      <c r="AK243" s="8">
        <v>0.93220338983050843</v>
      </c>
      <c r="AL243" s="8">
        <v>0.88135593220338981</v>
      </c>
      <c r="AM243" s="8">
        <v>0.74774774774774777</v>
      </c>
      <c r="AN243" s="8">
        <v>0.82969432314410485</v>
      </c>
      <c r="AO243" s="8">
        <v>0.70994764397905763</v>
      </c>
      <c r="AP243" s="44">
        <v>8.3720930232558138E-2</v>
      </c>
      <c r="AQ243" s="8">
        <v>2.4232715008431702</v>
      </c>
      <c r="AR243" s="8">
        <v>2.5169984686064319</v>
      </c>
      <c r="AS243" s="8">
        <v>1.4727272727272727</v>
      </c>
      <c r="AT243" s="8">
        <v>1.9038461538461537</v>
      </c>
      <c r="AU243" s="8">
        <v>1.2891566265060241</v>
      </c>
      <c r="AV243" s="8">
        <v>1.5105263157894737</v>
      </c>
      <c r="AW243" s="8">
        <v>2.247787610619469</v>
      </c>
      <c r="AX243" s="44">
        <v>1.6666666666666667</v>
      </c>
      <c r="AY243" s="9"/>
      <c r="AZ243" s="9"/>
      <c r="BA243" s="9"/>
    </row>
    <row r="244" spans="1:53" x14ac:dyDescent="0.25">
      <c r="A244" s="20">
        <v>53043</v>
      </c>
      <c r="B244" s="22"/>
      <c r="C244" s="4" t="s">
        <v>14</v>
      </c>
      <c r="D244" s="30">
        <v>4520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6">
        <v>0</v>
      </c>
      <c r="K244" s="17">
        <v>4520</v>
      </c>
      <c r="L244" s="17">
        <v>3597</v>
      </c>
      <c r="M244" s="17">
        <v>3</v>
      </c>
      <c r="N244" s="17">
        <v>18</v>
      </c>
      <c r="O244" s="17">
        <v>5</v>
      </c>
      <c r="P244" s="17">
        <v>26</v>
      </c>
      <c r="Q244" s="17">
        <v>880</v>
      </c>
      <c r="R244" s="16">
        <v>17</v>
      </c>
      <c r="S244" s="17">
        <v>2599</v>
      </c>
      <c r="T244" s="17">
        <v>1781</v>
      </c>
      <c r="U244" s="17">
        <v>2</v>
      </c>
      <c r="V244" s="17">
        <v>11</v>
      </c>
      <c r="W244" s="17">
        <v>2</v>
      </c>
      <c r="X244" s="17">
        <v>15</v>
      </c>
      <c r="Y244" s="17">
        <v>620</v>
      </c>
      <c r="Z244" s="16">
        <v>183</v>
      </c>
      <c r="AA244" s="17">
        <v>1777</v>
      </c>
      <c r="AB244" s="17">
        <v>1369</v>
      </c>
      <c r="AC244" s="17">
        <v>2</v>
      </c>
      <c r="AD244" s="17">
        <v>10</v>
      </c>
      <c r="AE244" s="17">
        <v>2</v>
      </c>
      <c r="AF244" s="17">
        <v>14</v>
      </c>
      <c r="AG244" s="17">
        <v>382</v>
      </c>
      <c r="AH244" s="16">
        <v>12</v>
      </c>
      <c r="AI244" s="8">
        <v>0.6837245094267026</v>
      </c>
      <c r="AJ244" s="8">
        <v>0.76866928691746206</v>
      </c>
      <c r="AK244" s="8">
        <v>1</v>
      </c>
      <c r="AL244" s="8">
        <v>0.90909090909090906</v>
      </c>
      <c r="AM244" s="8">
        <v>1</v>
      </c>
      <c r="AN244" s="8">
        <v>0.93333333333333335</v>
      </c>
      <c r="AO244" s="8">
        <v>0.61612903225806448</v>
      </c>
      <c r="AP244" s="44">
        <v>6.5573770491803282E-2</v>
      </c>
      <c r="AQ244" s="8">
        <v>2.5436128306133932</v>
      </c>
      <c r="AR244" s="8">
        <v>2.6274653031409789</v>
      </c>
      <c r="AS244" s="8">
        <v>1.5</v>
      </c>
      <c r="AT244" s="8">
        <v>1.8</v>
      </c>
      <c r="AU244" s="8">
        <v>2.5</v>
      </c>
      <c r="AV244" s="8">
        <v>1.8571428571428572</v>
      </c>
      <c r="AW244" s="8">
        <v>2.3036649214659688</v>
      </c>
      <c r="AX244" s="44">
        <v>1.4166666666666667</v>
      </c>
      <c r="AY244" s="9"/>
      <c r="AZ244" s="9"/>
      <c r="BA244" s="9"/>
    </row>
    <row r="245" spans="1:53" x14ac:dyDescent="0.25">
      <c r="A245" s="20">
        <v>53043</v>
      </c>
      <c r="B245" s="22"/>
      <c r="C245" s="4" t="s">
        <v>15</v>
      </c>
      <c r="D245" s="30">
        <v>5664</v>
      </c>
      <c r="E245" s="17">
        <v>125</v>
      </c>
      <c r="F245" s="17">
        <v>2</v>
      </c>
      <c r="G245" s="17">
        <v>88</v>
      </c>
      <c r="H245" s="17">
        <v>0</v>
      </c>
      <c r="I245" s="17">
        <v>0</v>
      </c>
      <c r="J245" s="16">
        <v>35</v>
      </c>
      <c r="K245" s="17">
        <v>5539</v>
      </c>
      <c r="L245" s="17">
        <v>4621</v>
      </c>
      <c r="M245" s="17">
        <v>78</v>
      </c>
      <c r="N245" s="17">
        <v>81</v>
      </c>
      <c r="O245" s="17">
        <v>102</v>
      </c>
      <c r="P245" s="17">
        <v>261</v>
      </c>
      <c r="Q245" s="17">
        <v>644</v>
      </c>
      <c r="R245" s="16">
        <v>13</v>
      </c>
      <c r="S245" s="17">
        <v>2699</v>
      </c>
      <c r="T245" s="17">
        <v>2118</v>
      </c>
      <c r="U245" s="17">
        <v>57</v>
      </c>
      <c r="V245" s="17">
        <v>48</v>
      </c>
      <c r="W245" s="17">
        <v>109</v>
      </c>
      <c r="X245" s="17">
        <v>214</v>
      </c>
      <c r="Y245" s="17">
        <v>335</v>
      </c>
      <c r="Z245" s="16">
        <v>32</v>
      </c>
      <c r="AA245" s="17">
        <v>2374</v>
      </c>
      <c r="AB245" s="17">
        <v>1898</v>
      </c>
      <c r="AC245" s="17">
        <v>52</v>
      </c>
      <c r="AD245" s="17">
        <v>42</v>
      </c>
      <c r="AE245" s="17">
        <v>80</v>
      </c>
      <c r="AF245" s="17">
        <v>174</v>
      </c>
      <c r="AG245" s="17">
        <v>296</v>
      </c>
      <c r="AH245" s="16">
        <v>6</v>
      </c>
      <c r="AI245" s="8">
        <v>0.8795850314931456</v>
      </c>
      <c r="AJ245" s="8">
        <v>0.89612842304060436</v>
      </c>
      <c r="AK245" s="8">
        <v>0.91228070175438591</v>
      </c>
      <c r="AL245" s="8">
        <v>0.875</v>
      </c>
      <c r="AM245" s="8">
        <v>0.73394495412844041</v>
      </c>
      <c r="AN245" s="8">
        <v>0.81308411214953269</v>
      </c>
      <c r="AO245" s="8">
        <v>0.88358208955223883</v>
      </c>
      <c r="AP245" s="44">
        <v>0.1875</v>
      </c>
      <c r="AQ245" s="8">
        <v>2.3331929233361417</v>
      </c>
      <c r="AR245" s="8">
        <v>2.4346680716543729</v>
      </c>
      <c r="AS245" s="8">
        <v>1.5</v>
      </c>
      <c r="AT245" s="8">
        <v>1.9285714285714286</v>
      </c>
      <c r="AU245" s="45">
        <v>1.2749999999999999</v>
      </c>
      <c r="AV245" s="8">
        <v>1.5</v>
      </c>
      <c r="AW245" s="8">
        <v>2.1756756756756759</v>
      </c>
      <c r="AX245" s="44">
        <v>2.1666666666666665</v>
      </c>
      <c r="AY245" s="9"/>
      <c r="AZ245" s="9"/>
      <c r="BA245" s="9"/>
    </row>
    <row r="246" spans="1:53" x14ac:dyDescent="0.25">
      <c r="A246" s="20">
        <v>53043</v>
      </c>
      <c r="B246" s="22" t="s">
        <v>319</v>
      </c>
      <c r="C246" s="4" t="s">
        <v>35</v>
      </c>
      <c r="D246" s="32">
        <v>302</v>
      </c>
      <c r="E246" s="33">
        <v>0</v>
      </c>
      <c r="F246" s="17">
        <v>0</v>
      </c>
      <c r="G246" s="17">
        <v>0</v>
      </c>
      <c r="H246" s="17">
        <v>0</v>
      </c>
      <c r="I246" s="17">
        <v>0</v>
      </c>
      <c r="J246" s="16">
        <v>0</v>
      </c>
      <c r="K246" s="17">
        <v>302</v>
      </c>
      <c r="L246" s="17">
        <v>271</v>
      </c>
      <c r="M246" s="17">
        <v>0</v>
      </c>
      <c r="N246" s="17">
        <v>0</v>
      </c>
      <c r="O246" s="17">
        <v>0</v>
      </c>
      <c r="P246" s="17">
        <v>0</v>
      </c>
      <c r="Q246" s="17">
        <v>31</v>
      </c>
      <c r="R246" s="16">
        <v>0</v>
      </c>
      <c r="S246" s="17">
        <v>154</v>
      </c>
      <c r="T246" s="17">
        <v>133</v>
      </c>
      <c r="U246" s="17">
        <v>0</v>
      </c>
      <c r="V246" s="17">
        <v>0</v>
      </c>
      <c r="W246" s="17">
        <v>2</v>
      </c>
      <c r="X246" s="17">
        <v>2</v>
      </c>
      <c r="Y246" s="17">
        <v>19</v>
      </c>
      <c r="Z246" s="16">
        <v>0</v>
      </c>
      <c r="AA246" s="17">
        <v>121</v>
      </c>
      <c r="AB246" s="17">
        <v>104</v>
      </c>
      <c r="AC246" s="17">
        <v>0</v>
      </c>
      <c r="AD246" s="17">
        <v>0</v>
      </c>
      <c r="AE246" s="17">
        <v>0</v>
      </c>
      <c r="AF246" s="17">
        <v>0</v>
      </c>
      <c r="AG246" s="17">
        <v>17</v>
      </c>
      <c r="AH246" s="16">
        <v>0</v>
      </c>
      <c r="AI246" s="8">
        <v>0.7857142857142857</v>
      </c>
      <c r="AJ246" s="8">
        <v>0.78195488721804507</v>
      </c>
      <c r="AK246" s="45">
        <v>0</v>
      </c>
      <c r="AL246" s="45">
        <v>0</v>
      </c>
      <c r="AM246" s="8">
        <v>0</v>
      </c>
      <c r="AN246" s="8">
        <v>0</v>
      </c>
      <c r="AO246" s="8">
        <v>0.89473684210526316</v>
      </c>
      <c r="AP246" s="46">
        <v>0</v>
      </c>
      <c r="AQ246" s="8">
        <v>2.4958677685950414</v>
      </c>
      <c r="AR246" s="8">
        <v>2.6057692307692308</v>
      </c>
      <c r="AS246" s="45">
        <v>0</v>
      </c>
      <c r="AT246" s="45">
        <v>0</v>
      </c>
      <c r="AU246" s="45">
        <v>0</v>
      </c>
      <c r="AV246" s="45">
        <v>0</v>
      </c>
      <c r="AW246" s="8">
        <v>1.8235294117647058</v>
      </c>
      <c r="AX246" s="46">
        <v>0</v>
      </c>
      <c r="AY246" s="9"/>
      <c r="AZ246" s="9"/>
      <c r="BA246" s="9"/>
    </row>
    <row r="247" spans="1:53" x14ac:dyDescent="0.25">
      <c r="A247" s="20">
        <v>53043</v>
      </c>
      <c r="B247" s="22">
        <v>15710</v>
      </c>
      <c r="C247" s="4" t="s">
        <v>36</v>
      </c>
      <c r="D247" s="32">
        <v>232</v>
      </c>
      <c r="E247" s="33">
        <v>0</v>
      </c>
      <c r="F247" s="17">
        <v>0</v>
      </c>
      <c r="G247" s="17">
        <v>0</v>
      </c>
      <c r="H247" s="17">
        <v>0</v>
      </c>
      <c r="I247" s="17">
        <v>0</v>
      </c>
      <c r="J247" s="16">
        <v>0</v>
      </c>
      <c r="K247" s="17">
        <v>232</v>
      </c>
      <c r="L247" s="17">
        <v>148</v>
      </c>
      <c r="M247" s="17">
        <v>23</v>
      </c>
      <c r="N247" s="17">
        <v>0</v>
      </c>
      <c r="O247" s="17">
        <v>0</v>
      </c>
      <c r="P247" s="17">
        <v>23</v>
      </c>
      <c r="Q247" s="17">
        <v>61</v>
      </c>
      <c r="R247" s="16">
        <v>0</v>
      </c>
      <c r="S247" s="17">
        <v>131</v>
      </c>
      <c r="T247" s="17">
        <v>79</v>
      </c>
      <c r="U247" s="17">
        <v>14</v>
      </c>
      <c r="V247" s="17">
        <v>0</v>
      </c>
      <c r="W247" s="17">
        <v>0</v>
      </c>
      <c r="X247" s="17">
        <v>14</v>
      </c>
      <c r="Y247" s="17">
        <v>38</v>
      </c>
      <c r="Z247" s="16">
        <v>0</v>
      </c>
      <c r="AA247" s="17">
        <v>115</v>
      </c>
      <c r="AB247" s="17">
        <v>69</v>
      </c>
      <c r="AC247" s="17">
        <v>14</v>
      </c>
      <c r="AD247" s="17">
        <v>0</v>
      </c>
      <c r="AE247" s="17">
        <v>0</v>
      </c>
      <c r="AF247" s="17">
        <v>14</v>
      </c>
      <c r="AG247" s="17">
        <v>32</v>
      </c>
      <c r="AH247" s="16">
        <v>0</v>
      </c>
      <c r="AI247" s="8">
        <v>0.87786259541984735</v>
      </c>
      <c r="AJ247" s="8">
        <v>0.87341772151898733</v>
      </c>
      <c r="AK247" s="45">
        <v>1</v>
      </c>
      <c r="AL247" s="45">
        <v>0</v>
      </c>
      <c r="AM247" s="45">
        <v>0</v>
      </c>
      <c r="AN247" s="8">
        <v>1</v>
      </c>
      <c r="AO247" s="8">
        <v>0.84210526315789469</v>
      </c>
      <c r="AP247" s="46">
        <v>0</v>
      </c>
      <c r="AQ247" s="8">
        <v>2.017391304347826</v>
      </c>
      <c r="AR247" s="8">
        <v>2.1449275362318843</v>
      </c>
      <c r="AS247" s="45">
        <v>1.6428571428571428</v>
      </c>
      <c r="AT247" s="45">
        <v>0</v>
      </c>
      <c r="AU247" s="45">
        <v>0</v>
      </c>
      <c r="AV247" s="45">
        <v>1.6428571428571428</v>
      </c>
      <c r="AW247" s="8">
        <v>1.90625</v>
      </c>
      <c r="AX247" s="46">
        <v>0</v>
      </c>
      <c r="AY247" s="9"/>
      <c r="AZ247" s="9"/>
      <c r="BA247" s="9"/>
    </row>
    <row r="248" spans="1:53" x14ac:dyDescent="0.25">
      <c r="A248" s="20">
        <v>53043</v>
      </c>
      <c r="B248" s="22">
        <v>16795</v>
      </c>
      <c r="C248" s="4" t="s">
        <v>197</v>
      </c>
      <c r="D248" s="32">
        <v>1730</v>
      </c>
      <c r="E248" s="33">
        <v>76</v>
      </c>
      <c r="F248" s="17">
        <v>2</v>
      </c>
      <c r="G248" s="17">
        <v>63</v>
      </c>
      <c r="H248" s="17">
        <v>0</v>
      </c>
      <c r="I248" s="17">
        <v>0</v>
      </c>
      <c r="J248" s="16">
        <v>11</v>
      </c>
      <c r="K248" s="17">
        <v>1654</v>
      </c>
      <c r="L248" s="17">
        <v>1373</v>
      </c>
      <c r="M248" s="17">
        <v>20</v>
      </c>
      <c r="N248" s="17">
        <v>36</v>
      </c>
      <c r="O248" s="17">
        <v>68</v>
      </c>
      <c r="P248" s="17">
        <v>124</v>
      </c>
      <c r="Q248" s="17">
        <v>144</v>
      </c>
      <c r="R248" s="16">
        <v>13</v>
      </c>
      <c r="S248" s="17">
        <v>763</v>
      </c>
      <c r="T248" s="17">
        <v>565</v>
      </c>
      <c r="U248" s="17">
        <v>22</v>
      </c>
      <c r="V248" s="17">
        <v>25</v>
      </c>
      <c r="W248" s="17">
        <v>71</v>
      </c>
      <c r="X248" s="17">
        <v>118</v>
      </c>
      <c r="Y248" s="17">
        <v>74</v>
      </c>
      <c r="Z248" s="16">
        <v>6</v>
      </c>
      <c r="AA248" s="17">
        <v>707</v>
      </c>
      <c r="AB248" s="17">
        <v>531</v>
      </c>
      <c r="AC248" s="17">
        <v>18</v>
      </c>
      <c r="AD248" s="17">
        <v>24</v>
      </c>
      <c r="AE248" s="17">
        <v>60</v>
      </c>
      <c r="AF248" s="17">
        <v>102</v>
      </c>
      <c r="AG248" s="17">
        <v>68</v>
      </c>
      <c r="AH248" s="16">
        <v>6</v>
      </c>
      <c r="AI248" s="8">
        <v>0.92660550458715596</v>
      </c>
      <c r="AJ248" s="8">
        <v>0.9398230088495575</v>
      </c>
      <c r="AK248" s="8">
        <v>0.81818181818181823</v>
      </c>
      <c r="AL248" s="45">
        <v>0.96</v>
      </c>
      <c r="AM248" s="45">
        <v>0.84507042253521125</v>
      </c>
      <c r="AN248" s="8">
        <v>0.86440677966101698</v>
      </c>
      <c r="AO248" s="8">
        <v>0.91891891891891897</v>
      </c>
      <c r="AP248" s="46">
        <v>1</v>
      </c>
      <c r="AQ248" s="8">
        <v>2.3394625176803396</v>
      </c>
      <c r="AR248" s="8">
        <v>2.5856873822975519</v>
      </c>
      <c r="AS248" s="8">
        <v>1.1111111111111112</v>
      </c>
      <c r="AT248" s="45">
        <v>1.5</v>
      </c>
      <c r="AU248" s="45">
        <v>1.1333333333333333</v>
      </c>
      <c r="AV248" s="8">
        <v>1.2156862745098038</v>
      </c>
      <c r="AW248" s="8">
        <v>2.1176470588235294</v>
      </c>
      <c r="AX248" s="46">
        <v>2.1666666666666665</v>
      </c>
      <c r="AY248" s="9"/>
      <c r="AZ248" s="9"/>
      <c r="BA248" s="9"/>
    </row>
    <row r="249" spans="1:53" x14ac:dyDescent="0.25">
      <c r="A249" s="20">
        <v>53043</v>
      </c>
      <c r="B249" s="22">
        <v>29745</v>
      </c>
      <c r="C249" s="4" t="s">
        <v>198</v>
      </c>
      <c r="D249" s="32">
        <v>431</v>
      </c>
      <c r="E249" s="33">
        <v>5</v>
      </c>
      <c r="F249" s="17">
        <v>0</v>
      </c>
      <c r="G249" s="17">
        <v>0</v>
      </c>
      <c r="H249" s="17">
        <v>0</v>
      </c>
      <c r="I249" s="17">
        <v>0</v>
      </c>
      <c r="J249" s="16">
        <v>5</v>
      </c>
      <c r="K249" s="17">
        <v>426</v>
      </c>
      <c r="L249" s="17">
        <v>355</v>
      </c>
      <c r="M249" s="17">
        <v>3</v>
      </c>
      <c r="N249" s="17">
        <v>5</v>
      </c>
      <c r="O249" s="17">
        <v>4</v>
      </c>
      <c r="P249" s="17">
        <v>12</v>
      </c>
      <c r="Q249" s="17">
        <v>59</v>
      </c>
      <c r="R249" s="16">
        <v>0</v>
      </c>
      <c r="S249" s="17">
        <v>215</v>
      </c>
      <c r="T249" s="17">
        <v>166</v>
      </c>
      <c r="U249" s="17">
        <v>4</v>
      </c>
      <c r="V249" s="17">
        <v>4</v>
      </c>
      <c r="W249" s="17">
        <v>8</v>
      </c>
      <c r="X249" s="17">
        <v>16</v>
      </c>
      <c r="Y249" s="17">
        <v>33</v>
      </c>
      <c r="Z249" s="16">
        <v>0</v>
      </c>
      <c r="AA249" s="17">
        <v>187</v>
      </c>
      <c r="AB249" s="17">
        <v>149</v>
      </c>
      <c r="AC249" s="17">
        <v>3</v>
      </c>
      <c r="AD249" s="17">
        <v>3</v>
      </c>
      <c r="AE249" s="17">
        <v>4</v>
      </c>
      <c r="AF249" s="17">
        <v>10</v>
      </c>
      <c r="AG249" s="17">
        <v>28</v>
      </c>
      <c r="AH249" s="16">
        <v>0</v>
      </c>
      <c r="AI249" s="8">
        <v>0.86976744186046506</v>
      </c>
      <c r="AJ249" s="8">
        <v>0.89759036144578308</v>
      </c>
      <c r="AK249" s="45">
        <v>0.75</v>
      </c>
      <c r="AL249" s="8">
        <v>0.75</v>
      </c>
      <c r="AM249" s="8">
        <v>0.5</v>
      </c>
      <c r="AN249" s="8">
        <v>0.625</v>
      </c>
      <c r="AO249" s="8">
        <v>0.84848484848484851</v>
      </c>
      <c r="AP249" s="44">
        <v>0</v>
      </c>
      <c r="AQ249" s="8">
        <v>2.2780748663101602</v>
      </c>
      <c r="AR249" s="8">
        <v>2.3825503355704698</v>
      </c>
      <c r="AS249" s="45">
        <v>1</v>
      </c>
      <c r="AT249" s="8">
        <v>1.6666666666666667</v>
      </c>
      <c r="AU249" s="8">
        <v>1</v>
      </c>
      <c r="AV249" s="8">
        <v>1.2</v>
      </c>
      <c r="AW249" s="8">
        <v>2.1071428571428572</v>
      </c>
      <c r="AX249" s="46">
        <v>0</v>
      </c>
      <c r="AY249" s="9"/>
      <c r="AZ249" s="9"/>
      <c r="BA249" s="9"/>
    </row>
    <row r="250" spans="1:53" x14ac:dyDescent="0.25">
      <c r="A250" s="20">
        <v>53043</v>
      </c>
      <c r="B250" s="22">
        <v>50745</v>
      </c>
      <c r="C250" s="4" t="s">
        <v>37</v>
      </c>
      <c r="D250" s="32">
        <v>957</v>
      </c>
      <c r="E250" s="33">
        <v>35</v>
      </c>
      <c r="F250" s="17">
        <v>0</v>
      </c>
      <c r="G250" s="17">
        <v>25</v>
      </c>
      <c r="H250" s="17">
        <v>0</v>
      </c>
      <c r="I250" s="17">
        <v>0</v>
      </c>
      <c r="J250" s="16">
        <v>10</v>
      </c>
      <c r="K250" s="17">
        <v>922</v>
      </c>
      <c r="L250" s="17">
        <v>842</v>
      </c>
      <c r="M250" s="17">
        <v>8</v>
      </c>
      <c r="N250" s="17">
        <v>0</v>
      </c>
      <c r="O250" s="17">
        <v>5</v>
      </c>
      <c r="P250" s="17">
        <v>13</v>
      </c>
      <c r="Q250" s="17">
        <v>67</v>
      </c>
      <c r="R250" s="16">
        <v>0</v>
      </c>
      <c r="S250" s="17">
        <v>472</v>
      </c>
      <c r="T250" s="17">
        <v>430</v>
      </c>
      <c r="U250" s="17">
        <v>5</v>
      </c>
      <c r="V250" s="17">
        <v>1</v>
      </c>
      <c r="W250" s="17">
        <v>3</v>
      </c>
      <c r="X250" s="17">
        <v>9</v>
      </c>
      <c r="Y250" s="17">
        <v>33</v>
      </c>
      <c r="Z250" s="16">
        <v>0</v>
      </c>
      <c r="AA250" s="17">
        <v>405</v>
      </c>
      <c r="AB250" s="17">
        <v>369</v>
      </c>
      <c r="AC250" s="17">
        <v>5</v>
      </c>
      <c r="AD250" s="17">
        <v>0</v>
      </c>
      <c r="AE250" s="17">
        <v>3</v>
      </c>
      <c r="AF250" s="17">
        <v>8</v>
      </c>
      <c r="AG250" s="17">
        <v>28</v>
      </c>
      <c r="AH250" s="16">
        <v>0</v>
      </c>
      <c r="AI250" s="8">
        <v>0.85805084745762716</v>
      </c>
      <c r="AJ250" s="8">
        <v>0.85813953488372097</v>
      </c>
      <c r="AK250" s="8">
        <v>1</v>
      </c>
      <c r="AL250" s="8">
        <v>0</v>
      </c>
      <c r="AM250" s="8">
        <v>1</v>
      </c>
      <c r="AN250" s="8">
        <v>0.88888888888888884</v>
      </c>
      <c r="AO250" s="8">
        <v>0.84848484848484851</v>
      </c>
      <c r="AP250" s="46">
        <v>0</v>
      </c>
      <c r="AQ250" s="8">
        <v>2.276543209876543</v>
      </c>
      <c r="AR250" s="8">
        <v>2.2818428184281845</v>
      </c>
      <c r="AS250" s="8">
        <v>1.6</v>
      </c>
      <c r="AT250" s="45">
        <v>0</v>
      </c>
      <c r="AU250" s="8">
        <v>1.6666666666666667</v>
      </c>
      <c r="AV250" s="8">
        <v>1.625</v>
      </c>
      <c r="AW250" s="8">
        <v>2.3928571428571428</v>
      </c>
      <c r="AX250" s="46">
        <v>0</v>
      </c>
      <c r="AY250" s="9"/>
      <c r="AZ250" s="9"/>
      <c r="BA250" s="9"/>
    </row>
    <row r="251" spans="1:53" x14ac:dyDescent="0.25">
      <c r="A251" s="20">
        <v>53043</v>
      </c>
      <c r="B251" s="22">
        <v>57465</v>
      </c>
      <c r="C251" s="4" t="s">
        <v>38</v>
      </c>
      <c r="D251" s="32">
        <v>608</v>
      </c>
      <c r="E251" s="33">
        <v>0</v>
      </c>
      <c r="F251" s="17">
        <v>0</v>
      </c>
      <c r="G251" s="17">
        <v>0</v>
      </c>
      <c r="H251" s="17">
        <v>0</v>
      </c>
      <c r="I251" s="17">
        <v>0</v>
      </c>
      <c r="J251" s="16">
        <v>0</v>
      </c>
      <c r="K251" s="17">
        <v>608</v>
      </c>
      <c r="L251" s="17">
        <v>432</v>
      </c>
      <c r="M251" s="17">
        <v>8</v>
      </c>
      <c r="N251" s="17">
        <v>30</v>
      </c>
      <c r="O251" s="17">
        <v>6</v>
      </c>
      <c r="P251" s="17">
        <v>44</v>
      </c>
      <c r="Q251" s="17">
        <v>132</v>
      </c>
      <c r="R251" s="16">
        <v>0</v>
      </c>
      <c r="S251" s="17">
        <v>242</v>
      </c>
      <c r="T251" s="17">
        <v>170</v>
      </c>
      <c r="U251" s="17">
        <v>4</v>
      </c>
      <c r="V251" s="17">
        <v>13</v>
      </c>
      <c r="W251" s="17">
        <v>2</v>
      </c>
      <c r="X251" s="17">
        <v>19</v>
      </c>
      <c r="Y251" s="17">
        <v>51</v>
      </c>
      <c r="Z251" s="16">
        <v>2</v>
      </c>
      <c r="AA251" s="17">
        <v>227</v>
      </c>
      <c r="AB251" s="17">
        <v>167</v>
      </c>
      <c r="AC251" s="17">
        <v>4</v>
      </c>
      <c r="AD251" s="17">
        <v>10</v>
      </c>
      <c r="AE251" s="17">
        <v>1</v>
      </c>
      <c r="AF251" s="17">
        <v>15</v>
      </c>
      <c r="AG251" s="17">
        <v>45</v>
      </c>
      <c r="AH251" s="16">
        <v>0</v>
      </c>
      <c r="AI251" s="8">
        <v>0.93801652892561982</v>
      </c>
      <c r="AJ251" s="8">
        <v>0.98235294117647054</v>
      </c>
      <c r="AK251" s="8">
        <v>1</v>
      </c>
      <c r="AL251" s="8">
        <v>0.76923076923076927</v>
      </c>
      <c r="AM251" s="8">
        <v>0.5</v>
      </c>
      <c r="AN251" s="8">
        <v>0.78947368421052633</v>
      </c>
      <c r="AO251" s="8">
        <v>0.88235294117647056</v>
      </c>
      <c r="AP251" s="46">
        <v>0</v>
      </c>
      <c r="AQ251" s="8">
        <v>2.6784140969162995</v>
      </c>
      <c r="AR251" s="8">
        <v>2.5868263473053892</v>
      </c>
      <c r="AS251" s="8">
        <v>2</v>
      </c>
      <c r="AT251" s="45">
        <v>3</v>
      </c>
      <c r="AU251" s="8">
        <v>6</v>
      </c>
      <c r="AV251" s="8">
        <v>2.9333333333333331</v>
      </c>
      <c r="AW251" s="8">
        <v>2.9333333333333331</v>
      </c>
      <c r="AX251" s="46">
        <v>0</v>
      </c>
      <c r="AY251" s="9"/>
      <c r="AZ251" s="9"/>
      <c r="BA251" s="9"/>
    </row>
    <row r="252" spans="1:53" x14ac:dyDescent="0.25">
      <c r="A252" s="20">
        <v>53043</v>
      </c>
      <c r="B252" s="22">
        <v>67175</v>
      </c>
      <c r="C252" s="4" t="s">
        <v>199</v>
      </c>
      <c r="D252" s="32">
        <v>490</v>
      </c>
      <c r="E252" s="33">
        <v>0</v>
      </c>
      <c r="F252" s="17">
        <v>0</v>
      </c>
      <c r="G252" s="17">
        <v>0</v>
      </c>
      <c r="H252" s="17">
        <v>0</v>
      </c>
      <c r="I252" s="17">
        <v>0</v>
      </c>
      <c r="J252" s="16">
        <v>0</v>
      </c>
      <c r="K252" s="17">
        <v>490</v>
      </c>
      <c r="L252" s="17">
        <v>384</v>
      </c>
      <c r="M252" s="17">
        <v>4</v>
      </c>
      <c r="N252" s="17">
        <v>0</v>
      </c>
      <c r="O252" s="17">
        <v>9</v>
      </c>
      <c r="P252" s="17">
        <v>13</v>
      </c>
      <c r="Q252" s="17">
        <v>93</v>
      </c>
      <c r="R252" s="16">
        <v>0</v>
      </c>
      <c r="S252" s="17">
        <v>242</v>
      </c>
      <c r="T252" s="17">
        <v>187</v>
      </c>
      <c r="U252" s="17">
        <v>3</v>
      </c>
      <c r="V252" s="17">
        <v>0</v>
      </c>
      <c r="W252" s="17">
        <v>8</v>
      </c>
      <c r="X252" s="17">
        <v>11</v>
      </c>
      <c r="Y252" s="17">
        <v>44</v>
      </c>
      <c r="Z252" s="16">
        <v>0</v>
      </c>
      <c r="AA252" s="17">
        <v>216</v>
      </c>
      <c r="AB252" s="17">
        <v>171</v>
      </c>
      <c r="AC252" s="17">
        <v>3</v>
      </c>
      <c r="AD252" s="17">
        <v>0</v>
      </c>
      <c r="AE252" s="17">
        <v>3</v>
      </c>
      <c r="AF252" s="17">
        <v>6</v>
      </c>
      <c r="AG252" s="17">
        <v>39</v>
      </c>
      <c r="AH252" s="16">
        <v>0</v>
      </c>
      <c r="AI252" s="8">
        <v>0.8925619834710744</v>
      </c>
      <c r="AJ252" s="8">
        <v>0.91443850267379678</v>
      </c>
      <c r="AK252" s="8">
        <v>1</v>
      </c>
      <c r="AL252" s="45">
        <v>0</v>
      </c>
      <c r="AM252" s="8">
        <v>0.375</v>
      </c>
      <c r="AN252" s="8">
        <v>0.54545454545454541</v>
      </c>
      <c r="AO252" s="8">
        <v>0.88636363636363635</v>
      </c>
      <c r="AP252" s="46">
        <v>0</v>
      </c>
      <c r="AQ252" s="8">
        <v>2.2685185185185186</v>
      </c>
      <c r="AR252" s="8">
        <v>2.2456140350877192</v>
      </c>
      <c r="AS252" s="8">
        <v>1.3333333333333333</v>
      </c>
      <c r="AT252" s="45">
        <v>0</v>
      </c>
      <c r="AU252" s="8">
        <v>3</v>
      </c>
      <c r="AV252" s="8">
        <v>2.1666666666666665</v>
      </c>
      <c r="AW252" s="8">
        <v>2.3846153846153846</v>
      </c>
      <c r="AX252" s="46">
        <v>0</v>
      </c>
      <c r="AY252" s="9"/>
      <c r="AZ252" s="9"/>
      <c r="BA252" s="9"/>
    </row>
    <row r="253" spans="1:53" x14ac:dyDescent="0.25">
      <c r="A253" s="20">
        <v>53043</v>
      </c>
      <c r="B253" s="22">
        <v>78680</v>
      </c>
      <c r="C253" s="4" t="s">
        <v>39</v>
      </c>
      <c r="D253" s="32">
        <v>914</v>
      </c>
      <c r="E253" s="33">
        <v>9</v>
      </c>
      <c r="F253" s="17">
        <v>0</v>
      </c>
      <c r="G253" s="17">
        <v>0</v>
      </c>
      <c r="H253" s="17">
        <v>0</v>
      </c>
      <c r="I253" s="17">
        <v>0</v>
      </c>
      <c r="J253" s="16">
        <v>9</v>
      </c>
      <c r="K253" s="17">
        <v>905</v>
      </c>
      <c r="L253" s="17">
        <v>816</v>
      </c>
      <c r="M253" s="17">
        <v>12</v>
      </c>
      <c r="N253" s="17">
        <v>10</v>
      </c>
      <c r="O253" s="17">
        <v>10</v>
      </c>
      <c r="P253" s="17">
        <v>32</v>
      </c>
      <c r="Q253" s="17">
        <v>57</v>
      </c>
      <c r="R253" s="16">
        <v>0</v>
      </c>
      <c r="S253" s="17">
        <v>480</v>
      </c>
      <c r="T253" s="17">
        <v>388</v>
      </c>
      <c r="U253" s="17">
        <v>5</v>
      </c>
      <c r="V253" s="17">
        <v>5</v>
      </c>
      <c r="W253" s="17">
        <v>15</v>
      </c>
      <c r="X253" s="17">
        <v>25</v>
      </c>
      <c r="Y253" s="17">
        <v>43</v>
      </c>
      <c r="Z253" s="16">
        <v>24</v>
      </c>
      <c r="AA253" s="17">
        <v>396</v>
      </c>
      <c r="AB253" s="17">
        <v>338</v>
      </c>
      <c r="AC253" s="17">
        <v>5</v>
      </c>
      <c r="AD253" s="17">
        <v>5</v>
      </c>
      <c r="AE253" s="17">
        <v>9</v>
      </c>
      <c r="AF253" s="17">
        <v>19</v>
      </c>
      <c r="AG253" s="17">
        <v>39</v>
      </c>
      <c r="AH253" s="16">
        <v>0</v>
      </c>
      <c r="AI253" s="8">
        <v>0.82499999999999996</v>
      </c>
      <c r="AJ253" s="8">
        <v>0.87113402061855671</v>
      </c>
      <c r="AK253" s="8">
        <v>1</v>
      </c>
      <c r="AL253" s="45">
        <v>1</v>
      </c>
      <c r="AM253" s="8">
        <v>0.6</v>
      </c>
      <c r="AN253" s="8">
        <v>0.76</v>
      </c>
      <c r="AO253" s="8">
        <v>0.90697674418604646</v>
      </c>
      <c r="AP253" s="46">
        <v>0</v>
      </c>
      <c r="AQ253" s="8">
        <v>2.2853535353535355</v>
      </c>
      <c r="AR253" s="8">
        <v>2.4142011834319526</v>
      </c>
      <c r="AS253" s="8">
        <v>2.4</v>
      </c>
      <c r="AT253" s="45">
        <v>2</v>
      </c>
      <c r="AU253" s="8">
        <v>1.1111111111111112</v>
      </c>
      <c r="AV253" s="8">
        <v>1.6842105263157894</v>
      </c>
      <c r="AW253" s="8">
        <v>1.4615384615384615</v>
      </c>
      <c r="AX253" s="46">
        <v>0</v>
      </c>
      <c r="AY253" s="9"/>
      <c r="AZ253" s="9"/>
      <c r="BA253" s="9"/>
    </row>
    <row r="254" spans="1:53" x14ac:dyDescent="0.25">
      <c r="A254" s="20"/>
      <c r="B254" s="22"/>
      <c r="C254" s="4"/>
      <c r="D254" s="30"/>
      <c r="E254" s="17"/>
      <c r="F254" s="17"/>
      <c r="G254" s="17"/>
      <c r="H254" s="17"/>
      <c r="I254" s="17"/>
      <c r="J254" s="16"/>
      <c r="K254" s="17"/>
      <c r="L254" s="17"/>
      <c r="M254" s="17"/>
      <c r="N254" s="17"/>
      <c r="O254" s="17"/>
      <c r="P254" s="17"/>
      <c r="Q254" s="17"/>
      <c r="R254" s="16"/>
      <c r="S254" s="17"/>
      <c r="T254" s="17"/>
      <c r="U254" s="17"/>
      <c r="V254" s="17"/>
      <c r="W254" s="17"/>
      <c r="X254" s="17"/>
      <c r="Y254" s="17"/>
      <c r="Z254" s="16"/>
      <c r="AA254" s="17"/>
      <c r="AB254" s="17"/>
      <c r="AC254" s="17"/>
      <c r="AD254" s="17"/>
      <c r="AE254" s="17"/>
      <c r="AF254" s="17"/>
      <c r="AG254" s="17"/>
      <c r="AH254" s="16"/>
      <c r="AI254" s="8"/>
      <c r="AJ254" s="8"/>
      <c r="AK254" s="8"/>
      <c r="AL254" s="8"/>
      <c r="AM254" s="8"/>
      <c r="AN254" s="8"/>
      <c r="AO254" s="8"/>
      <c r="AP254" s="44"/>
      <c r="AQ254" s="8"/>
      <c r="AR254" s="8"/>
      <c r="AS254" s="8"/>
      <c r="AT254" s="8"/>
      <c r="AU254" s="8"/>
      <c r="AV254" s="8"/>
      <c r="AW254" s="8"/>
      <c r="AX254" s="46"/>
      <c r="AY254" s="9"/>
      <c r="AZ254" s="9"/>
      <c r="BA254" s="9"/>
    </row>
    <row r="255" spans="1:53" x14ac:dyDescent="0.25">
      <c r="A255" s="20">
        <v>53045</v>
      </c>
      <c r="B255" s="22"/>
      <c r="C255" s="4" t="s">
        <v>359</v>
      </c>
      <c r="D255" s="30">
        <v>49405</v>
      </c>
      <c r="E255" s="17">
        <v>2331</v>
      </c>
      <c r="F255" s="17">
        <v>1990</v>
      </c>
      <c r="G255" s="17">
        <v>157</v>
      </c>
      <c r="H255" s="17">
        <v>0</v>
      </c>
      <c r="I255" s="17">
        <v>0</v>
      </c>
      <c r="J255" s="16">
        <v>184</v>
      </c>
      <c r="K255" s="17">
        <v>47074</v>
      </c>
      <c r="L255" s="17">
        <v>33577</v>
      </c>
      <c r="M255" s="17">
        <v>545</v>
      </c>
      <c r="N255" s="17">
        <v>526</v>
      </c>
      <c r="O255" s="17">
        <v>1119</v>
      </c>
      <c r="P255" s="17">
        <v>2190</v>
      </c>
      <c r="Q255" s="17">
        <v>10939</v>
      </c>
      <c r="R255" s="16">
        <v>368</v>
      </c>
      <c r="S255" s="17">
        <v>25515</v>
      </c>
      <c r="T255" s="17">
        <v>18101</v>
      </c>
      <c r="U255" s="17">
        <v>328</v>
      </c>
      <c r="V255" s="17">
        <v>205</v>
      </c>
      <c r="W255" s="17">
        <v>618</v>
      </c>
      <c r="X255" s="17">
        <v>1151</v>
      </c>
      <c r="Y255" s="17">
        <v>5447</v>
      </c>
      <c r="Z255" s="16">
        <v>816</v>
      </c>
      <c r="AA255" s="17">
        <v>18912</v>
      </c>
      <c r="AB255" s="17">
        <v>13200</v>
      </c>
      <c r="AC255" s="17">
        <v>226</v>
      </c>
      <c r="AD255" s="17">
        <v>182</v>
      </c>
      <c r="AE255" s="17">
        <v>597</v>
      </c>
      <c r="AF255" s="17">
        <v>1005</v>
      </c>
      <c r="AG255" s="17">
        <v>4470</v>
      </c>
      <c r="AH255" s="16">
        <v>237</v>
      </c>
      <c r="AI255" s="8">
        <v>0.74121105232216344</v>
      </c>
      <c r="AJ255" s="8">
        <v>0.72924147837136066</v>
      </c>
      <c r="AK255" s="8">
        <v>0.68902439024390238</v>
      </c>
      <c r="AL255" s="8">
        <v>0.8878048780487805</v>
      </c>
      <c r="AM255" s="8">
        <v>0.96601941747572817</v>
      </c>
      <c r="AN255" s="8">
        <v>0.8731537793223284</v>
      </c>
      <c r="AO255" s="8">
        <v>0.82063521204332657</v>
      </c>
      <c r="AP255" s="44">
        <v>0.29044117647058826</v>
      </c>
      <c r="AQ255" s="8">
        <v>2.48910744500846</v>
      </c>
      <c r="AR255" s="8">
        <v>2.5437121212121214</v>
      </c>
      <c r="AS255" s="8">
        <v>2.4115044247787609</v>
      </c>
      <c r="AT255" s="8">
        <v>2.8901098901098901</v>
      </c>
      <c r="AU255" s="8">
        <v>1.8743718592964824</v>
      </c>
      <c r="AV255" s="8">
        <v>2.1791044776119404</v>
      </c>
      <c r="AW255" s="8">
        <v>2.4472035794183444</v>
      </c>
      <c r="AX255" s="44">
        <v>1.5527426160337552</v>
      </c>
      <c r="AY255" s="9"/>
      <c r="AZ255" s="9"/>
      <c r="BA255" s="9"/>
    </row>
    <row r="256" spans="1:53" x14ac:dyDescent="0.25">
      <c r="A256" s="20">
        <v>53045</v>
      </c>
      <c r="B256" s="22"/>
      <c r="C256" s="4" t="s">
        <v>14</v>
      </c>
      <c r="D256" s="30">
        <v>40963</v>
      </c>
      <c r="E256" s="17">
        <v>1939</v>
      </c>
      <c r="F256" s="17">
        <v>1893</v>
      </c>
      <c r="G256" s="17">
        <v>0</v>
      </c>
      <c r="H256" s="17">
        <v>0</v>
      </c>
      <c r="I256" s="17">
        <v>0</v>
      </c>
      <c r="J256" s="16">
        <v>46</v>
      </c>
      <c r="K256" s="17">
        <v>39024</v>
      </c>
      <c r="L256" s="17">
        <v>27475</v>
      </c>
      <c r="M256" s="17">
        <v>362</v>
      </c>
      <c r="N256" s="17">
        <v>215</v>
      </c>
      <c r="O256" s="17">
        <v>233</v>
      </c>
      <c r="P256" s="17">
        <v>810</v>
      </c>
      <c r="Q256" s="17">
        <v>10371</v>
      </c>
      <c r="R256" s="16">
        <v>368</v>
      </c>
      <c r="S256" s="17">
        <v>22112</v>
      </c>
      <c r="T256" s="17">
        <v>15694</v>
      </c>
      <c r="U256" s="17">
        <v>222</v>
      </c>
      <c r="V256" s="17">
        <v>107</v>
      </c>
      <c r="W256" s="17">
        <v>124</v>
      </c>
      <c r="X256" s="17">
        <v>453</v>
      </c>
      <c r="Y256" s="17">
        <v>5149</v>
      </c>
      <c r="Z256" s="16">
        <v>816</v>
      </c>
      <c r="AA256" s="17">
        <v>15721</v>
      </c>
      <c r="AB256" s="17">
        <v>10950</v>
      </c>
      <c r="AC256" s="17">
        <v>140</v>
      </c>
      <c r="AD256" s="17">
        <v>84</v>
      </c>
      <c r="AE256" s="17">
        <v>116</v>
      </c>
      <c r="AF256" s="17">
        <v>340</v>
      </c>
      <c r="AG256" s="17">
        <v>4194</v>
      </c>
      <c r="AH256" s="16">
        <v>237</v>
      </c>
      <c r="AI256" s="8">
        <v>0.71097141823444288</v>
      </c>
      <c r="AJ256" s="8">
        <v>0.69771887345482353</v>
      </c>
      <c r="AK256" s="8">
        <v>0.63063063063063063</v>
      </c>
      <c r="AL256" s="8">
        <v>0.78504672897196259</v>
      </c>
      <c r="AM256" s="8">
        <v>0.93548387096774188</v>
      </c>
      <c r="AN256" s="8">
        <v>0.7505518763796909</v>
      </c>
      <c r="AO256" s="8">
        <v>0.81452709263934742</v>
      </c>
      <c r="AP256" s="44">
        <v>0.29044117647058826</v>
      </c>
      <c r="AQ256" s="8">
        <v>2.4822848419311749</v>
      </c>
      <c r="AR256" s="8">
        <v>2.5091324200913241</v>
      </c>
      <c r="AS256" s="8">
        <v>2.5857142857142859</v>
      </c>
      <c r="AT256" s="8">
        <v>2.5595238095238093</v>
      </c>
      <c r="AU256" s="8">
        <v>2.0086206896551726</v>
      </c>
      <c r="AV256" s="8">
        <v>2.3823529411764706</v>
      </c>
      <c r="AW256" s="8">
        <v>2.4728183118741058</v>
      </c>
      <c r="AX256" s="44">
        <v>1.5527426160337552</v>
      </c>
      <c r="AY256" s="9"/>
      <c r="AZ256" s="9"/>
      <c r="BA256" s="9"/>
    </row>
    <row r="257" spans="1:53" x14ac:dyDescent="0.25">
      <c r="A257" s="20">
        <v>53045</v>
      </c>
      <c r="B257" s="22"/>
      <c r="C257" s="4" t="s">
        <v>15</v>
      </c>
      <c r="D257" s="30">
        <v>8442</v>
      </c>
      <c r="E257" s="17">
        <v>392</v>
      </c>
      <c r="F257" s="17">
        <v>97</v>
      </c>
      <c r="G257" s="17">
        <v>157</v>
      </c>
      <c r="H257" s="17">
        <v>0</v>
      </c>
      <c r="I257" s="17">
        <v>0</v>
      </c>
      <c r="J257" s="16">
        <v>138</v>
      </c>
      <c r="K257" s="17">
        <v>8050</v>
      </c>
      <c r="L257" s="17">
        <v>6102</v>
      </c>
      <c r="M257" s="17">
        <v>183</v>
      </c>
      <c r="N257" s="17">
        <v>311</v>
      </c>
      <c r="O257" s="17">
        <v>886</v>
      </c>
      <c r="P257" s="17">
        <v>1380</v>
      </c>
      <c r="Q257" s="17">
        <v>568</v>
      </c>
      <c r="R257" s="16">
        <v>0</v>
      </c>
      <c r="S257" s="17">
        <v>3403</v>
      </c>
      <c r="T257" s="17">
        <v>2407</v>
      </c>
      <c r="U257" s="17">
        <v>106</v>
      </c>
      <c r="V257" s="17">
        <v>98</v>
      </c>
      <c r="W257" s="17">
        <v>494</v>
      </c>
      <c r="X257" s="17">
        <v>698</v>
      </c>
      <c r="Y257" s="17">
        <v>298</v>
      </c>
      <c r="Z257" s="16">
        <v>0</v>
      </c>
      <c r="AA257" s="17">
        <v>3191</v>
      </c>
      <c r="AB257" s="17">
        <v>2250</v>
      </c>
      <c r="AC257" s="17">
        <v>86</v>
      </c>
      <c r="AD257" s="17">
        <v>98</v>
      </c>
      <c r="AE257" s="17">
        <v>481</v>
      </c>
      <c r="AF257" s="17">
        <v>665</v>
      </c>
      <c r="AG257" s="17">
        <v>276</v>
      </c>
      <c r="AH257" s="16">
        <v>0</v>
      </c>
      <c r="AI257" s="8">
        <v>0.93770202762268584</v>
      </c>
      <c r="AJ257" s="8">
        <v>0.93477357706688824</v>
      </c>
      <c r="AK257" s="8">
        <v>0.81132075471698117</v>
      </c>
      <c r="AL257" s="8">
        <v>1</v>
      </c>
      <c r="AM257" s="8">
        <v>0.97368421052631582</v>
      </c>
      <c r="AN257" s="8">
        <v>0.95272206303724927</v>
      </c>
      <c r="AO257" s="8">
        <v>0.9261744966442953</v>
      </c>
      <c r="AP257" s="46">
        <v>0</v>
      </c>
      <c r="AQ257" s="8">
        <v>2.5227201504230647</v>
      </c>
      <c r="AR257" s="8">
        <v>2.7120000000000002</v>
      </c>
      <c r="AS257" s="8">
        <v>2.1279069767441858</v>
      </c>
      <c r="AT257" s="8">
        <v>3.1734693877551021</v>
      </c>
      <c r="AU257" s="8">
        <v>1.841995841995842</v>
      </c>
      <c r="AV257" s="8">
        <v>2.0751879699248121</v>
      </c>
      <c r="AW257" s="8">
        <v>2.0579710144927534</v>
      </c>
      <c r="AX257" s="46">
        <v>0</v>
      </c>
      <c r="AY257" s="9"/>
      <c r="AZ257" s="9"/>
      <c r="BA257" s="9"/>
    </row>
    <row r="258" spans="1:53" x14ac:dyDescent="0.25">
      <c r="A258" s="20">
        <v>53045</v>
      </c>
      <c r="B258" s="22">
        <v>63735</v>
      </c>
      <c r="C258" s="4" t="s">
        <v>200</v>
      </c>
      <c r="D258" s="32">
        <v>8442</v>
      </c>
      <c r="E258" s="33">
        <v>392</v>
      </c>
      <c r="F258" s="17">
        <v>97</v>
      </c>
      <c r="G258" s="17">
        <v>157</v>
      </c>
      <c r="H258" s="17">
        <v>0</v>
      </c>
      <c r="I258" s="17">
        <v>0</v>
      </c>
      <c r="J258" s="16">
        <v>138</v>
      </c>
      <c r="K258" s="17">
        <v>8050</v>
      </c>
      <c r="L258" s="17">
        <v>6102</v>
      </c>
      <c r="M258" s="17">
        <v>183</v>
      </c>
      <c r="N258" s="17">
        <v>311</v>
      </c>
      <c r="O258" s="17">
        <v>886</v>
      </c>
      <c r="P258" s="17">
        <v>1380</v>
      </c>
      <c r="Q258" s="17">
        <v>568</v>
      </c>
      <c r="R258" s="16">
        <v>0</v>
      </c>
      <c r="S258" s="17">
        <v>3403</v>
      </c>
      <c r="T258" s="17">
        <v>2407</v>
      </c>
      <c r="U258" s="17">
        <v>106</v>
      </c>
      <c r="V258" s="17">
        <v>98</v>
      </c>
      <c r="W258" s="17">
        <v>494</v>
      </c>
      <c r="X258" s="17">
        <v>698</v>
      </c>
      <c r="Y258" s="17">
        <v>298</v>
      </c>
      <c r="Z258" s="16">
        <v>0</v>
      </c>
      <c r="AA258" s="17">
        <v>3191</v>
      </c>
      <c r="AB258" s="17">
        <v>2250</v>
      </c>
      <c r="AC258" s="17">
        <v>86</v>
      </c>
      <c r="AD258" s="17">
        <v>98</v>
      </c>
      <c r="AE258" s="17">
        <v>481</v>
      </c>
      <c r="AF258" s="17">
        <v>665</v>
      </c>
      <c r="AG258" s="17">
        <v>276</v>
      </c>
      <c r="AH258" s="16">
        <v>0</v>
      </c>
      <c r="AI258" s="8">
        <v>0.93770202762268584</v>
      </c>
      <c r="AJ258" s="8">
        <v>0.93477357706688824</v>
      </c>
      <c r="AK258" s="8">
        <v>0.81132075471698117</v>
      </c>
      <c r="AL258" s="8">
        <v>1</v>
      </c>
      <c r="AM258" s="8">
        <v>0.97368421052631582</v>
      </c>
      <c r="AN258" s="8">
        <v>0.95272206303724927</v>
      </c>
      <c r="AO258" s="8">
        <v>0.9261744966442953</v>
      </c>
      <c r="AP258" s="46">
        <v>0</v>
      </c>
      <c r="AQ258" s="8">
        <v>2.5227201504230647</v>
      </c>
      <c r="AR258" s="8">
        <v>2.7120000000000002</v>
      </c>
      <c r="AS258" s="8">
        <v>2.1279069767441858</v>
      </c>
      <c r="AT258" s="8">
        <v>3.1734693877551021</v>
      </c>
      <c r="AU258" s="8">
        <v>1.841995841995842</v>
      </c>
      <c r="AV258" s="8">
        <v>2.0751879699248121</v>
      </c>
      <c r="AW258" s="8">
        <v>2.0579710144927534</v>
      </c>
      <c r="AX258" s="46">
        <v>0</v>
      </c>
      <c r="AY258" s="9"/>
      <c r="AZ258" s="9"/>
      <c r="BA258" s="9"/>
    </row>
    <row r="259" spans="1:53" x14ac:dyDescent="0.25">
      <c r="A259" s="20"/>
      <c r="B259" s="22"/>
      <c r="C259" s="4"/>
      <c r="D259" s="30"/>
      <c r="E259" s="17"/>
      <c r="F259" s="17"/>
      <c r="G259" s="17"/>
      <c r="H259" s="17"/>
      <c r="I259" s="17"/>
      <c r="J259" s="16"/>
      <c r="K259" s="17"/>
      <c r="L259" s="17"/>
      <c r="M259" s="17"/>
      <c r="N259" s="17"/>
      <c r="O259" s="17"/>
      <c r="P259" s="17"/>
      <c r="Q259" s="17"/>
      <c r="R259" s="16"/>
      <c r="S259" s="17"/>
      <c r="T259" s="17"/>
      <c r="U259" s="17"/>
      <c r="V259" s="17"/>
      <c r="W259" s="17"/>
      <c r="X259" s="17"/>
      <c r="Y259" s="17"/>
      <c r="Z259" s="16"/>
      <c r="AA259" s="17"/>
      <c r="AB259" s="17"/>
      <c r="AC259" s="17"/>
      <c r="AD259" s="17"/>
      <c r="AE259" s="17"/>
      <c r="AF259" s="17"/>
      <c r="AG259" s="17"/>
      <c r="AH259" s="16"/>
      <c r="AI259" s="8"/>
      <c r="AJ259" s="8"/>
      <c r="AK259" s="8"/>
      <c r="AL259" s="8"/>
      <c r="AM259" s="8"/>
      <c r="AN259" s="8"/>
      <c r="AO259" s="8"/>
      <c r="AP259" s="46"/>
      <c r="AQ259" s="8"/>
      <c r="AR259" s="8"/>
      <c r="AS259" s="8"/>
      <c r="AT259" s="8"/>
      <c r="AU259" s="8"/>
      <c r="AV259" s="8"/>
      <c r="AW259" s="8"/>
      <c r="AX259" s="46"/>
      <c r="AY259" s="9"/>
      <c r="AZ259" s="9"/>
      <c r="BA259" s="9"/>
    </row>
    <row r="260" spans="1:53" x14ac:dyDescent="0.25">
      <c r="A260" s="20">
        <v>53047</v>
      </c>
      <c r="B260" s="22"/>
      <c r="C260" s="4" t="s">
        <v>360</v>
      </c>
      <c r="D260" s="30">
        <v>39564</v>
      </c>
      <c r="E260" s="17">
        <v>851</v>
      </c>
      <c r="F260" s="17">
        <v>269</v>
      </c>
      <c r="G260" s="17">
        <v>98</v>
      </c>
      <c r="H260" s="17">
        <v>0</v>
      </c>
      <c r="I260" s="17">
        <v>0</v>
      </c>
      <c r="J260" s="16">
        <v>484</v>
      </c>
      <c r="K260" s="17">
        <v>38713</v>
      </c>
      <c r="L260" s="17">
        <v>26599</v>
      </c>
      <c r="M260" s="17">
        <v>773</v>
      </c>
      <c r="N260" s="17">
        <v>816</v>
      </c>
      <c r="O260" s="17">
        <v>1225</v>
      </c>
      <c r="P260" s="17">
        <v>2814</v>
      </c>
      <c r="Q260" s="17">
        <v>9047</v>
      </c>
      <c r="R260" s="16">
        <v>253</v>
      </c>
      <c r="S260" s="17">
        <v>19085</v>
      </c>
      <c r="T260" s="17">
        <v>13127</v>
      </c>
      <c r="U260" s="17">
        <v>330</v>
      </c>
      <c r="V260" s="17">
        <v>399</v>
      </c>
      <c r="W260" s="17">
        <v>835</v>
      </c>
      <c r="X260" s="17">
        <v>1564</v>
      </c>
      <c r="Y260" s="17">
        <v>3949</v>
      </c>
      <c r="Z260" s="16">
        <v>445</v>
      </c>
      <c r="AA260" s="17">
        <v>15027</v>
      </c>
      <c r="AB260" s="17">
        <v>10316</v>
      </c>
      <c r="AC260" s="17">
        <v>282</v>
      </c>
      <c r="AD260" s="17">
        <v>313</v>
      </c>
      <c r="AE260" s="17">
        <v>694</v>
      </c>
      <c r="AF260" s="17">
        <v>1289</v>
      </c>
      <c r="AG260" s="17">
        <v>3311</v>
      </c>
      <c r="AH260" s="16">
        <v>111</v>
      </c>
      <c r="AI260" s="8">
        <v>0.78737228189677755</v>
      </c>
      <c r="AJ260" s="8">
        <v>0.78586120210253674</v>
      </c>
      <c r="AK260" s="8">
        <v>0.8545454545454545</v>
      </c>
      <c r="AL260" s="8">
        <v>0.78446115288220553</v>
      </c>
      <c r="AM260" s="8">
        <v>0.83113772455089818</v>
      </c>
      <c r="AN260" s="8">
        <v>0.82416879795396425</v>
      </c>
      <c r="AO260" s="8">
        <v>0.83844011142061281</v>
      </c>
      <c r="AP260" s="44">
        <v>0.24943820224719102</v>
      </c>
      <c r="AQ260" s="8">
        <v>2.5762294536500967</v>
      </c>
      <c r="AR260" s="8">
        <v>2.57842186894145</v>
      </c>
      <c r="AS260" s="8">
        <v>2.7411347517730498</v>
      </c>
      <c r="AT260" s="8">
        <v>2.6070287539936103</v>
      </c>
      <c r="AU260" s="8">
        <v>1.7651296829971181</v>
      </c>
      <c r="AV260" s="8">
        <v>2.1830876648564779</v>
      </c>
      <c r="AW260" s="8">
        <v>2.7324071277559652</v>
      </c>
      <c r="AX260" s="44">
        <v>2.2792792792792791</v>
      </c>
      <c r="AY260" s="9"/>
      <c r="AZ260" s="9"/>
      <c r="BA260" s="9"/>
    </row>
    <row r="261" spans="1:53" x14ac:dyDescent="0.25">
      <c r="A261" s="20">
        <v>53047</v>
      </c>
      <c r="B261" s="22"/>
      <c r="C261" s="4" t="s">
        <v>14</v>
      </c>
      <c r="D261" s="30">
        <v>23647</v>
      </c>
      <c r="E261" s="17">
        <v>362</v>
      </c>
      <c r="F261" s="17">
        <v>139</v>
      </c>
      <c r="G261" s="17">
        <v>-25</v>
      </c>
      <c r="H261" s="17">
        <v>0</v>
      </c>
      <c r="I261" s="17">
        <v>0</v>
      </c>
      <c r="J261" s="16">
        <v>248</v>
      </c>
      <c r="K261" s="17">
        <v>23285</v>
      </c>
      <c r="L261" s="17">
        <v>15962</v>
      </c>
      <c r="M261" s="17">
        <v>203</v>
      </c>
      <c r="N261" s="17">
        <v>167</v>
      </c>
      <c r="O261" s="17">
        <v>115</v>
      </c>
      <c r="P261" s="17">
        <v>485</v>
      </c>
      <c r="Q261" s="17">
        <v>6610</v>
      </c>
      <c r="R261" s="16">
        <v>228</v>
      </c>
      <c r="S261" s="17">
        <v>12008</v>
      </c>
      <c r="T261" s="17">
        <v>8434</v>
      </c>
      <c r="U261" s="17">
        <v>107</v>
      </c>
      <c r="V261" s="17">
        <v>116</v>
      </c>
      <c r="W261" s="17">
        <v>33</v>
      </c>
      <c r="X261" s="17">
        <v>256</v>
      </c>
      <c r="Y261" s="17">
        <v>2913</v>
      </c>
      <c r="Z261" s="16">
        <v>405</v>
      </c>
      <c r="AA261" s="17">
        <v>8769</v>
      </c>
      <c r="AB261" s="17">
        <v>6100</v>
      </c>
      <c r="AC261" s="17">
        <v>87</v>
      </c>
      <c r="AD261" s="17">
        <v>78</v>
      </c>
      <c r="AE261" s="17">
        <v>8</v>
      </c>
      <c r="AF261" s="17">
        <v>173</v>
      </c>
      <c r="AG261" s="17">
        <v>2396</v>
      </c>
      <c r="AH261" s="16">
        <v>100</v>
      </c>
      <c r="AI261" s="8">
        <v>0.73026315789473684</v>
      </c>
      <c r="AJ261" s="8">
        <v>0.72326298316338633</v>
      </c>
      <c r="AK261" s="8">
        <v>0.81308411214953269</v>
      </c>
      <c r="AL261" s="8">
        <v>0.67241379310344829</v>
      </c>
      <c r="AM261" s="8">
        <v>0.24242424242424243</v>
      </c>
      <c r="AN261" s="8">
        <v>0.67578125</v>
      </c>
      <c r="AO261" s="8">
        <v>0.82251973910058362</v>
      </c>
      <c r="AP261" s="44">
        <v>0.24691358024691357</v>
      </c>
      <c r="AQ261" s="8">
        <v>2.6553768958832249</v>
      </c>
      <c r="AR261" s="8">
        <v>2.61672131147541</v>
      </c>
      <c r="AS261" s="8">
        <v>2.3333333333333335</v>
      </c>
      <c r="AT261" s="8">
        <v>2.141025641025641</v>
      </c>
      <c r="AU261" s="8">
        <v>14.375</v>
      </c>
      <c r="AV261" s="8">
        <v>2.8034682080924855</v>
      </c>
      <c r="AW261" s="8">
        <v>2.7587646076794656</v>
      </c>
      <c r="AX261" s="44">
        <v>2.2799999999999998</v>
      </c>
      <c r="AY261" s="9"/>
      <c r="AZ261" s="9"/>
      <c r="BA261" s="9"/>
    </row>
    <row r="262" spans="1:53" x14ac:dyDescent="0.25">
      <c r="A262" s="20">
        <v>53047</v>
      </c>
      <c r="B262" s="22"/>
      <c r="C262" s="4" t="s">
        <v>15</v>
      </c>
      <c r="D262" s="30">
        <v>15917</v>
      </c>
      <c r="E262" s="17">
        <v>489</v>
      </c>
      <c r="F262" s="17">
        <v>130</v>
      </c>
      <c r="G262" s="17">
        <v>123</v>
      </c>
      <c r="H262" s="17">
        <v>0</v>
      </c>
      <c r="I262" s="17">
        <v>0</v>
      </c>
      <c r="J262" s="16">
        <v>236</v>
      </c>
      <c r="K262" s="17">
        <v>15428</v>
      </c>
      <c r="L262" s="17">
        <v>10637</v>
      </c>
      <c r="M262" s="17">
        <v>570</v>
      </c>
      <c r="N262" s="17">
        <v>649</v>
      </c>
      <c r="O262" s="17">
        <v>1110</v>
      </c>
      <c r="P262" s="17">
        <v>2329</v>
      </c>
      <c r="Q262" s="17">
        <v>2437</v>
      </c>
      <c r="R262" s="16">
        <v>25</v>
      </c>
      <c r="S262" s="17">
        <v>7077</v>
      </c>
      <c r="T262" s="17">
        <v>4693</v>
      </c>
      <c r="U262" s="17">
        <v>223</v>
      </c>
      <c r="V262" s="17">
        <v>283</v>
      </c>
      <c r="W262" s="17">
        <v>802</v>
      </c>
      <c r="X262" s="17">
        <v>1308</v>
      </c>
      <c r="Y262" s="17">
        <v>1036</v>
      </c>
      <c r="Z262" s="16">
        <v>40</v>
      </c>
      <c r="AA262" s="17">
        <v>6258</v>
      </c>
      <c r="AB262" s="17">
        <v>4216</v>
      </c>
      <c r="AC262" s="17">
        <v>195</v>
      </c>
      <c r="AD262" s="17">
        <v>235</v>
      </c>
      <c r="AE262" s="17">
        <v>686</v>
      </c>
      <c r="AF262" s="17">
        <v>1116</v>
      </c>
      <c r="AG262" s="17">
        <v>915</v>
      </c>
      <c r="AH262" s="16">
        <v>11</v>
      </c>
      <c r="AI262" s="8">
        <v>0.88427299703264095</v>
      </c>
      <c r="AJ262" s="8">
        <v>0.89835925847006182</v>
      </c>
      <c r="AK262" s="8">
        <v>0.87443946188340804</v>
      </c>
      <c r="AL262" s="8">
        <v>0.83038869257950532</v>
      </c>
      <c r="AM262" s="8">
        <v>0.85536159600997508</v>
      </c>
      <c r="AN262" s="8">
        <v>0.85321100917431192</v>
      </c>
      <c r="AO262" s="8">
        <v>0.88320463320463316</v>
      </c>
      <c r="AP262" s="44">
        <v>0.27500000000000002</v>
      </c>
      <c r="AQ262" s="8">
        <v>2.465324384787472</v>
      </c>
      <c r="AR262" s="8">
        <v>2.5230075901328273</v>
      </c>
      <c r="AS262" s="8">
        <v>2.9230769230769229</v>
      </c>
      <c r="AT262" s="8">
        <v>2.7617021276595746</v>
      </c>
      <c r="AU262" s="8">
        <v>1.6180758017492711</v>
      </c>
      <c r="AV262" s="8">
        <v>2.0869175627240142</v>
      </c>
      <c r="AW262" s="8">
        <v>2.6633879781420764</v>
      </c>
      <c r="AX262" s="44">
        <v>2.2727272727272729</v>
      </c>
      <c r="AY262" s="9"/>
      <c r="AZ262" s="9"/>
      <c r="BA262" s="9"/>
    </row>
    <row r="263" spans="1:53" x14ac:dyDescent="0.25">
      <c r="A263" s="20">
        <v>53047</v>
      </c>
      <c r="B263" s="22" t="s">
        <v>320</v>
      </c>
      <c r="C263" s="4" t="s">
        <v>201</v>
      </c>
      <c r="D263" s="32">
        <v>2189</v>
      </c>
      <c r="E263" s="33">
        <v>51</v>
      </c>
      <c r="F263" s="17">
        <v>0</v>
      </c>
      <c r="G263" s="17">
        <v>45</v>
      </c>
      <c r="H263" s="17">
        <v>0</v>
      </c>
      <c r="I263" s="17">
        <v>0</v>
      </c>
      <c r="J263" s="16">
        <v>6</v>
      </c>
      <c r="K263" s="17">
        <v>2138</v>
      </c>
      <c r="L263" s="17">
        <v>1103</v>
      </c>
      <c r="M263" s="17">
        <v>175</v>
      </c>
      <c r="N263" s="17">
        <v>114</v>
      </c>
      <c r="O263" s="17">
        <v>180</v>
      </c>
      <c r="P263" s="17">
        <v>469</v>
      </c>
      <c r="Q263" s="17">
        <v>566</v>
      </c>
      <c r="R263" s="16">
        <v>0</v>
      </c>
      <c r="S263" s="17">
        <v>739</v>
      </c>
      <c r="T263" s="17">
        <v>360</v>
      </c>
      <c r="U263" s="17">
        <v>45</v>
      </c>
      <c r="V263" s="17">
        <v>45</v>
      </c>
      <c r="W263" s="17">
        <v>120</v>
      </c>
      <c r="X263" s="17">
        <v>210</v>
      </c>
      <c r="Y263" s="17">
        <v>169</v>
      </c>
      <c r="Z263" s="16">
        <v>0</v>
      </c>
      <c r="AA263" s="17">
        <v>662</v>
      </c>
      <c r="AB263" s="17">
        <v>337</v>
      </c>
      <c r="AC263" s="17">
        <v>43</v>
      </c>
      <c r="AD263" s="17">
        <v>44</v>
      </c>
      <c r="AE263" s="17">
        <v>79</v>
      </c>
      <c r="AF263" s="17">
        <v>166</v>
      </c>
      <c r="AG263" s="17">
        <v>159</v>
      </c>
      <c r="AH263" s="16">
        <v>0</v>
      </c>
      <c r="AI263" s="8">
        <v>0.89580514208389717</v>
      </c>
      <c r="AJ263" s="8">
        <v>0.93611111111111112</v>
      </c>
      <c r="AK263" s="8">
        <v>0.9555555555555556</v>
      </c>
      <c r="AL263" s="8">
        <v>0.97777777777777775</v>
      </c>
      <c r="AM263" s="8">
        <v>0.65833333333333333</v>
      </c>
      <c r="AN263" s="8">
        <v>0.79047619047619044</v>
      </c>
      <c r="AO263" s="8">
        <v>0.94082840236686394</v>
      </c>
      <c r="AP263" s="46">
        <v>0</v>
      </c>
      <c r="AQ263" s="8">
        <v>3.2296072507552869</v>
      </c>
      <c r="AR263" s="8">
        <v>3.2729970326409497</v>
      </c>
      <c r="AS263" s="8">
        <v>4.0697674418604652</v>
      </c>
      <c r="AT263" s="8">
        <v>2.5909090909090908</v>
      </c>
      <c r="AU263" s="8">
        <v>2.278481012658228</v>
      </c>
      <c r="AV263" s="8">
        <v>2.8253012048192772</v>
      </c>
      <c r="AW263" s="8">
        <v>3.5597484276729561</v>
      </c>
      <c r="AX263" s="46">
        <v>0</v>
      </c>
      <c r="AY263" s="9"/>
      <c r="AZ263" s="9"/>
      <c r="BA263" s="9"/>
    </row>
    <row r="264" spans="1:53" x14ac:dyDescent="0.25">
      <c r="A264" s="20">
        <v>53047</v>
      </c>
      <c r="B264" s="22">
        <v>14310</v>
      </c>
      <c r="C264" s="4" t="s">
        <v>40</v>
      </c>
      <c r="D264" s="32">
        <v>185</v>
      </c>
      <c r="E264" s="33">
        <v>0</v>
      </c>
      <c r="F264" s="17">
        <v>0</v>
      </c>
      <c r="G264" s="17">
        <v>0</v>
      </c>
      <c r="H264" s="17">
        <v>0</v>
      </c>
      <c r="I264" s="17">
        <v>0</v>
      </c>
      <c r="J264" s="16">
        <v>0</v>
      </c>
      <c r="K264" s="17">
        <v>185</v>
      </c>
      <c r="L264" s="17">
        <v>110</v>
      </c>
      <c r="M264" s="17">
        <v>0</v>
      </c>
      <c r="N264" s="17">
        <v>8</v>
      </c>
      <c r="O264" s="17">
        <v>0</v>
      </c>
      <c r="P264" s="17">
        <v>8</v>
      </c>
      <c r="Q264" s="17">
        <v>64</v>
      </c>
      <c r="R264" s="16">
        <v>3</v>
      </c>
      <c r="S264" s="17">
        <v>192</v>
      </c>
      <c r="T264" s="17">
        <v>120</v>
      </c>
      <c r="U264" s="17">
        <v>0</v>
      </c>
      <c r="V264" s="17">
        <v>11</v>
      </c>
      <c r="W264" s="17">
        <v>0</v>
      </c>
      <c r="X264" s="17">
        <v>11</v>
      </c>
      <c r="Y264" s="17">
        <v>56</v>
      </c>
      <c r="Z264" s="16">
        <v>5</v>
      </c>
      <c r="AA264" s="17">
        <v>94</v>
      </c>
      <c r="AB264" s="17">
        <v>52</v>
      </c>
      <c r="AC264" s="17">
        <v>0</v>
      </c>
      <c r="AD264" s="17">
        <v>6</v>
      </c>
      <c r="AE264" s="17">
        <v>0</v>
      </c>
      <c r="AF264" s="17">
        <v>6</v>
      </c>
      <c r="AG264" s="17">
        <v>35</v>
      </c>
      <c r="AH264" s="16">
        <v>1</v>
      </c>
      <c r="AI264" s="8">
        <v>0.48958333333333331</v>
      </c>
      <c r="AJ264" s="8">
        <v>0.43333333333333335</v>
      </c>
      <c r="AK264" s="45">
        <v>0</v>
      </c>
      <c r="AL264" s="8">
        <v>0.54545454545454541</v>
      </c>
      <c r="AM264" s="45">
        <v>0</v>
      </c>
      <c r="AN264" s="8">
        <v>0.54545454545454541</v>
      </c>
      <c r="AO264" s="8">
        <v>0.625</v>
      </c>
      <c r="AP264" s="46">
        <v>0.2</v>
      </c>
      <c r="AQ264" s="8">
        <v>1.9680851063829787</v>
      </c>
      <c r="AR264" s="8">
        <v>2.1153846153846154</v>
      </c>
      <c r="AS264" s="45">
        <v>0</v>
      </c>
      <c r="AT264" s="8">
        <v>1.3333333333333333</v>
      </c>
      <c r="AU264" s="45">
        <v>0</v>
      </c>
      <c r="AV264" s="8">
        <v>1.3333333333333333</v>
      </c>
      <c r="AW264" s="8">
        <v>1.8285714285714285</v>
      </c>
      <c r="AX264" s="46">
        <v>3</v>
      </c>
      <c r="AY264" s="9"/>
      <c r="AZ264" s="9"/>
      <c r="BA264" s="9"/>
    </row>
    <row r="265" spans="1:53" x14ac:dyDescent="0.25">
      <c r="A265" s="20">
        <v>53047</v>
      </c>
      <c r="B265" s="22">
        <v>15115</v>
      </c>
      <c r="C265" s="4" t="s">
        <v>288</v>
      </c>
      <c r="D265" s="32">
        <v>915</v>
      </c>
      <c r="E265" s="33">
        <v>0</v>
      </c>
      <c r="F265" s="17">
        <v>0</v>
      </c>
      <c r="G265" s="17">
        <v>0</v>
      </c>
      <c r="H265" s="17">
        <v>0</v>
      </c>
      <c r="I265" s="17">
        <v>0</v>
      </c>
      <c r="J265" s="16">
        <v>0</v>
      </c>
      <c r="K265" s="17">
        <v>915</v>
      </c>
      <c r="L265" s="17">
        <v>821</v>
      </c>
      <c r="M265" s="17">
        <v>32</v>
      </c>
      <c r="N265" s="17">
        <v>10</v>
      </c>
      <c r="O265" s="17">
        <v>52</v>
      </c>
      <c r="P265" s="17">
        <v>94</v>
      </c>
      <c r="Q265" s="17">
        <v>0</v>
      </c>
      <c r="R265" s="16">
        <v>0</v>
      </c>
      <c r="S265" s="17">
        <v>439</v>
      </c>
      <c r="T265" s="17">
        <v>382</v>
      </c>
      <c r="U265" s="17">
        <v>11</v>
      </c>
      <c r="V265" s="17">
        <v>7</v>
      </c>
      <c r="W265" s="17">
        <v>39</v>
      </c>
      <c r="X265" s="17">
        <v>57</v>
      </c>
      <c r="Y265" s="17">
        <v>0</v>
      </c>
      <c r="Z265" s="16">
        <v>0</v>
      </c>
      <c r="AA265" s="17">
        <v>393</v>
      </c>
      <c r="AB265" s="17">
        <v>343</v>
      </c>
      <c r="AC265" s="17">
        <v>11</v>
      </c>
      <c r="AD265" s="17">
        <v>4</v>
      </c>
      <c r="AE265" s="17">
        <v>35</v>
      </c>
      <c r="AF265" s="17">
        <v>50</v>
      </c>
      <c r="AG265" s="17">
        <v>0</v>
      </c>
      <c r="AH265" s="16">
        <v>0</v>
      </c>
      <c r="AI265" s="8">
        <v>0.89521640091116172</v>
      </c>
      <c r="AJ265" s="8">
        <v>0.89790575916230364</v>
      </c>
      <c r="AK265" s="45">
        <v>1</v>
      </c>
      <c r="AL265" s="8">
        <v>0.5714285714285714</v>
      </c>
      <c r="AM265" s="45">
        <v>0.89743589743589747</v>
      </c>
      <c r="AN265" s="8">
        <v>0.8771929824561403</v>
      </c>
      <c r="AO265" s="45">
        <v>0</v>
      </c>
      <c r="AP265" s="46">
        <v>0</v>
      </c>
      <c r="AQ265" s="8">
        <v>2.3282442748091605</v>
      </c>
      <c r="AR265" s="8">
        <v>2.3935860058309038</v>
      </c>
      <c r="AS265" s="45">
        <v>2.9090909090909092</v>
      </c>
      <c r="AT265" s="8">
        <v>2.5</v>
      </c>
      <c r="AU265" s="45">
        <v>1.4857142857142858</v>
      </c>
      <c r="AV265" s="8">
        <v>1.88</v>
      </c>
      <c r="AW265" s="45">
        <v>0</v>
      </c>
      <c r="AX265" s="46">
        <v>0</v>
      </c>
      <c r="AY265" s="9"/>
      <c r="AZ265" s="9"/>
      <c r="BA265" s="9"/>
    </row>
    <row r="266" spans="1:53" x14ac:dyDescent="0.25">
      <c r="A266" s="20">
        <v>53047</v>
      </c>
      <c r="B266" s="22">
        <v>21485</v>
      </c>
      <c r="C266" s="4" t="s">
        <v>202</v>
      </c>
      <c r="D266" s="32">
        <v>267</v>
      </c>
      <c r="E266" s="33">
        <v>0</v>
      </c>
      <c r="F266" s="17">
        <v>0</v>
      </c>
      <c r="G266" s="17">
        <v>0</v>
      </c>
      <c r="H266" s="17">
        <v>0</v>
      </c>
      <c r="I266" s="17">
        <v>0</v>
      </c>
      <c r="J266" s="16">
        <v>0</v>
      </c>
      <c r="K266" s="17">
        <v>267</v>
      </c>
      <c r="L266" s="17">
        <v>219</v>
      </c>
      <c r="M266" s="17">
        <v>4</v>
      </c>
      <c r="N266" s="17">
        <v>0</v>
      </c>
      <c r="O266" s="17">
        <v>0</v>
      </c>
      <c r="P266" s="17">
        <v>4</v>
      </c>
      <c r="Q266" s="17">
        <v>44</v>
      </c>
      <c r="R266" s="16">
        <v>0</v>
      </c>
      <c r="S266" s="17">
        <v>127</v>
      </c>
      <c r="T266" s="17">
        <v>86</v>
      </c>
      <c r="U266" s="17">
        <v>6</v>
      </c>
      <c r="V266" s="17">
        <v>0</v>
      </c>
      <c r="W266" s="17">
        <v>0</v>
      </c>
      <c r="X266" s="17">
        <v>6</v>
      </c>
      <c r="Y266" s="17">
        <v>35</v>
      </c>
      <c r="Z266" s="16">
        <v>0</v>
      </c>
      <c r="AA266" s="17">
        <v>110</v>
      </c>
      <c r="AB266" s="17">
        <v>77</v>
      </c>
      <c r="AC266" s="17">
        <v>4</v>
      </c>
      <c r="AD266" s="17">
        <v>0</v>
      </c>
      <c r="AE266" s="17">
        <v>0</v>
      </c>
      <c r="AF266" s="17">
        <v>4</v>
      </c>
      <c r="AG266" s="17">
        <v>29</v>
      </c>
      <c r="AH266" s="16">
        <v>0</v>
      </c>
      <c r="AI266" s="8">
        <v>0.86614173228346458</v>
      </c>
      <c r="AJ266" s="8">
        <v>0.89534883720930236</v>
      </c>
      <c r="AK266" s="8">
        <v>0.66666666666666663</v>
      </c>
      <c r="AL266" s="45">
        <v>0</v>
      </c>
      <c r="AM266" s="45">
        <v>0</v>
      </c>
      <c r="AN266" s="8">
        <v>0.66666666666666663</v>
      </c>
      <c r="AO266" s="45">
        <v>0.82857142857142863</v>
      </c>
      <c r="AP266" s="46">
        <v>0</v>
      </c>
      <c r="AQ266" s="8">
        <v>2.4272727272727272</v>
      </c>
      <c r="AR266" s="8">
        <v>2.8441558441558441</v>
      </c>
      <c r="AS266" s="8">
        <v>1</v>
      </c>
      <c r="AT266" s="45">
        <v>0</v>
      </c>
      <c r="AU266" s="45">
        <v>0</v>
      </c>
      <c r="AV266" s="8">
        <v>1</v>
      </c>
      <c r="AW266" s="45">
        <v>1.5172413793103448</v>
      </c>
      <c r="AX266" s="46">
        <v>0</v>
      </c>
      <c r="AY266" s="9"/>
      <c r="AZ266" s="9"/>
      <c r="BA266" s="9"/>
    </row>
    <row r="267" spans="1:53" x14ac:dyDescent="0.25">
      <c r="A267" s="20">
        <v>53047</v>
      </c>
      <c r="B267" s="22">
        <v>48540</v>
      </c>
      <c r="C267" s="4" t="s">
        <v>41</v>
      </c>
      <c r="D267" s="32">
        <v>212</v>
      </c>
      <c r="E267" s="33">
        <v>0</v>
      </c>
      <c r="F267" s="17">
        <v>0</v>
      </c>
      <c r="G267" s="17">
        <v>0</v>
      </c>
      <c r="H267" s="17">
        <v>0</v>
      </c>
      <c r="I267" s="17">
        <v>0</v>
      </c>
      <c r="J267" s="16">
        <v>0</v>
      </c>
      <c r="K267" s="17">
        <v>212</v>
      </c>
      <c r="L267" s="17">
        <v>141</v>
      </c>
      <c r="M267" s="17">
        <v>0</v>
      </c>
      <c r="N267" s="17">
        <v>0</v>
      </c>
      <c r="O267" s="17">
        <v>0</v>
      </c>
      <c r="P267" s="17">
        <v>0</v>
      </c>
      <c r="Q267" s="17">
        <v>71</v>
      </c>
      <c r="R267" s="16">
        <v>0</v>
      </c>
      <c r="S267" s="17">
        <v>84</v>
      </c>
      <c r="T267" s="17">
        <v>53</v>
      </c>
      <c r="U267" s="17">
        <v>0</v>
      </c>
      <c r="V267" s="17">
        <v>0</v>
      </c>
      <c r="W267" s="17">
        <v>0</v>
      </c>
      <c r="X267" s="17">
        <v>0</v>
      </c>
      <c r="Y267" s="17">
        <v>31</v>
      </c>
      <c r="Z267" s="16">
        <v>0</v>
      </c>
      <c r="AA267" s="17">
        <v>71</v>
      </c>
      <c r="AB267" s="17">
        <v>47</v>
      </c>
      <c r="AC267" s="17">
        <v>0</v>
      </c>
      <c r="AD267" s="17">
        <v>0</v>
      </c>
      <c r="AE267" s="17">
        <v>0</v>
      </c>
      <c r="AF267" s="17">
        <v>0</v>
      </c>
      <c r="AG267" s="17">
        <v>24</v>
      </c>
      <c r="AH267" s="16">
        <v>0</v>
      </c>
      <c r="AI267" s="8">
        <v>0.84523809523809523</v>
      </c>
      <c r="AJ267" s="8">
        <v>0.8867924528301887</v>
      </c>
      <c r="AK267" s="45">
        <v>0</v>
      </c>
      <c r="AL267" s="45">
        <v>0</v>
      </c>
      <c r="AM267" s="45">
        <v>0</v>
      </c>
      <c r="AN267" s="45">
        <v>0</v>
      </c>
      <c r="AO267" s="8">
        <v>0.77419354838709675</v>
      </c>
      <c r="AP267" s="46">
        <v>0</v>
      </c>
      <c r="AQ267" s="8">
        <v>2.9859154929577465</v>
      </c>
      <c r="AR267" s="8">
        <v>3</v>
      </c>
      <c r="AS267" s="45">
        <v>0</v>
      </c>
      <c r="AT267" s="45">
        <v>0</v>
      </c>
      <c r="AU267" s="45">
        <v>0</v>
      </c>
      <c r="AV267" s="45">
        <v>0</v>
      </c>
      <c r="AW267" s="8">
        <v>2.9583333333333335</v>
      </c>
      <c r="AX267" s="46">
        <v>0</v>
      </c>
      <c r="AY267" s="9"/>
      <c r="AZ267" s="9"/>
      <c r="BA267" s="9"/>
    </row>
    <row r="268" spans="1:53" x14ac:dyDescent="0.25">
      <c r="A268" s="20">
        <v>53047</v>
      </c>
      <c r="B268" s="22">
        <v>50920</v>
      </c>
      <c r="C268" s="4" t="s">
        <v>203</v>
      </c>
      <c r="D268" s="32">
        <v>2484</v>
      </c>
      <c r="E268" s="33">
        <v>218</v>
      </c>
      <c r="F268" s="17">
        <v>122</v>
      </c>
      <c r="G268" s="17">
        <v>0</v>
      </c>
      <c r="H268" s="17">
        <v>0</v>
      </c>
      <c r="I268" s="17">
        <v>0</v>
      </c>
      <c r="J268" s="16">
        <v>96</v>
      </c>
      <c r="K268" s="17">
        <v>2266</v>
      </c>
      <c r="L268" s="17">
        <v>1684</v>
      </c>
      <c r="M268" s="17">
        <v>54</v>
      </c>
      <c r="N268" s="17">
        <v>72</v>
      </c>
      <c r="O268" s="17">
        <v>169</v>
      </c>
      <c r="P268" s="17">
        <v>295</v>
      </c>
      <c r="Q268" s="17">
        <v>283</v>
      </c>
      <c r="R268" s="16">
        <v>4</v>
      </c>
      <c r="S268" s="17">
        <v>997</v>
      </c>
      <c r="T268" s="17">
        <v>699</v>
      </c>
      <c r="U268" s="17">
        <v>27</v>
      </c>
      <c r="V268" s="17">
        <v>47</v>
      </c>
      <c r="W268" s="17">
        <v>96</v>
      </c>
      <c r="X268" s="17">
        <v>170</v>
      </c>
      <c r="Y268" s="17">
        <v>125</v>
      </c>
      <c r="Z268" s="16">
        <v>3</v>
      </c>
      <c r="AA268" s="17">
        <v>909</v>
      </c>
      <c r="AB268" s="17">
        <v>648</v>
      </c>
      <c r="AC268" s="17">
        <v>27</v>
      </c>
      <c r="AD268" s="17">
        <v>43</v>
      </c>
      <c r="AE268" s="17">
        <v>87</v>
      </c>
      <c r="AF268" s="17">
        <v>157</v>
      </c>
      <c r="AG268" s="17">
        <v>101</v>
      </c>
      <c r="AH268" s="16">
        <v>3</v>
      </c>
      <c r="AI268" s="8">
        <v>0.91173520561685051</v>
      </c>
      <c r="AJ268" s="8">
        <v>0.92703862660944203</v>
      </c>
      <c r="AK268" s="45">
        <v>1</v>
      </c>
      <c r="AL268" s="45">
        <v>0.91489361702127658</v>
      </c>
      <c r="AM268" s="45">
        <v>0.90625</v>
      </c>
      <c r="AN268" s="45">
        <v>0.92352941176470593</v>
      </c>
      <c r="AO268" s="8">
        <v>0.80800000000000005</v>
      </c>
      <c r="AP268" s="46">
        <v>1</v>
      </c>
      <c r="AQ268" s="8">
        <v>2.4928492849284929</v>
      </c>
      <c r="AR268" s="8">
        <v>2.5987654320987654</v>
      </c>
      <c r="AS268" s="45">
        <v>2</v>
      </c>
      <c r="AT268" s="45">
        <v>1.6744186046511629</v>
      </c>
      <c r="AU268" s="45">
        <v>1.9425287356321839</v>
      </c>
      <c r="AV268" s="45">
        <v>1.8789808917197452</v>
      </c>
      <c r="AW268" s="8">
        <v>2.8019801980198018</v>
      </c>
      <c r="AX268" s="46">
        <v>1.3333333333333333</v>
      </c>
      <c r="AY268" s="9"/>
      <c r="AZ268" s="9"/>
      <c r="BA268" s="9"/>
    </row>
    <row r="269" spans="1:53" x14ac:dyDescent="0.25">
      <c r="A269" s="20">
        <v>53047</v>
      </c>
      <c r="B269" s="22">
        <v>51340</v>
      </c>
      <c r="C269" s="4" t="s">
        <v>204</v>
      </c>
      <c r="D269" s="32">
        <v>4721</v>
      </c>
      <c r="E269" s="33">
        <v>137</v>
      </c>
      <c r="F269" s="17">
        <v>8</v>
      </c>
      <c r="G269" s="17">
        <v>13</v>
      </c>
      <c r="H269" s="17">
        <v>0</v>
      </c>
      <c r="I269" s="17">
        <v>0</v>
      </c>
      <c r="J269" s="16">
        <v>116</v>
      </c>
      <c r="K269" s="17">
        <v>4584</v>
      </c>
      <c r="L269" s="17">
        <v>3251</v>
      </c>
      <c r="M269" s="17">
        <v>130</v>
      </c>
      <c r="N269" s="17">
        <v>290</v>
      </c>
      <c r="O269" s="17">
        <v>358</v>
      </c>
      <c r="P269" s="17">
        <v>778</v>
      </c>
      <c r="Q269" s="17">
        <v>555</v>
      </c>
      <c r="R269" s="16">
        <v>0</v>
      </c>
      <c r="S269" s="17">
        <v>2016</v>
      </c>
      <c r="T269" s="17">
        <v>1402</v>
      </c>
      <c r="U269" s="17">
        <v>58</v>
      </c>
      <c r="V269" s="17">
        <v>93</v>
      </c>
      <c r="W269" s="17">
        <v>248</v>
      </c>
      <c r="X269" s="17">
        <v>399</v>
      </c>
      <c r="Y269" s="17">
        <v>200</v>
      </c>
      <c r="Z269" s="16">
        <v>15</v>
      </c>
      <c r="AA269" s="17">
        <v>1861</v>
      </c>
      <c r="AB269" s="17">
        <v>1324</v>
      </c>
      <c r="AC269" s="17">
        <v>47</v>
      </c>
      <c r="AD269" s="17">
        <v>69</v>
      </c>
      <c r="AE269" s="17">
        <v>223</v>
      </c>
      <c r="AF269" s="17">
        <v>339</v>
      </c>
      <c r="AG269" s="17">
        <v>198</v>
      </c>
      <c r="AH269" s="16">
        <v>0</v>
      </c>
      <c r="AI269" s="8">
        <v>0.92311507936507942</v>
      </c>
      <c r="AJ269" s="8">
        <v>0.94436519258202567</v>
      </c>
      <c r="AK269" s="8">
        <v>0.81034482758620685</v>
      </c>
      <c r="AL269" s="8">
        <v>0.74193548387096775</v>
      </c>
      <c r="AM269" s="8">
        <v>0.89919354838709675</v>
      </c>
      <c r="AN269" s="8">
        <v>0.84962406015037595</v>
      </c>
      <c r="AO269" s="8">
        <v>0.99</v>
      </c>
      <c r="AP269" s="44">
        <v>0</v>
      </c>
      <c r="AQ269" s="8">
        <v>2.4631918323481998</v>
      </c>
      <c r="AR269" s="8">
        <v>2.4554380664652569</v>
      </c>
      <c r="AS269" s="8">
        <v>2.7659574468085109</v>
      </c>
      <c r="AT269" s="8">
        <v>4.2028985507246377</v>
      </c>
      <c r="AU269" s="8">
        <v>1.6053811659192825</v>
      </c>
      <c r="AV269" s="8">
        <v>2.2949852507374633</v>
      </c>
      <c r="AW269" s="8">
        <v>2.8030303030303032</v>
      </c>
      <c r="AX269" s="46">
        <v>0</v>
      </c>
      <c r="AY269" s="9"/>
      <c r="AZ269" s="9"/>
      <c r="BA269" s="9"/>
    </row>
    <row r="270" spans="1:53" x14ac:dyDescent="0.25">
      <c r="A270" s="20">
        <v>53047</v>
      </c>
      <c r="B270" s="22">
        <v>51970</v>
      </c>
      <c r="C270" s="4" t="s">
        <v>205</v>
      </c>
      <c r="D270" s="32">
        <v>1653</v>
      </c>
      <c r="E270" s="33">
        <v>14</v>
      </c>
      <c r="F270" s="17">
        <v>0</v>
      </c>
      <c r="G270" s="17">
        <v>0</v>
      </c>
      <c r="H270" s="17">
        <v>0</v>
      </c>
      <c r="I270" s="17">
        <v>0</v>
      </c>
      <c r="J270" s="16">
        <v>14</v>
      </c>
      <c r="K270" s="17">
        <v>1639</v>
      </c>
      <c r="L270" s="17">
        <v>1211</v>
      </c>
      <c r="M270" s="17">
        <v>101</v>
      </c>
      <c r="N270" s="17">
        <v>60</v>
      </c>
      <c r="O270" s="17">
        <v>99</v>
      </c>
      <c r="P270" s="17">
        <v>260</v>
      </c>
      <c r="Q270" s="17">
        <v>154</v>
      </c>
      <c r="R270" s="16">
        <v>14</v>
      </c>
      <c r="S270" s="17">
        <v>794</v>
      </c>
      <c r="T270" s="17">
        <v>578</v>
      </c>
      <c r="U270" s="17">
        <v>23</v>
      </c>
      <c r="V270" s="17">
        <v>31</v>
      </c>
      <c r="W270" s="17">
        <v>90</v>
      </c>
      <c r="X270" s="17">
        <v>144</v>
      </c>
      <c r="Y270" s="17">
        <v>69</v>
      </c>
      <c r="Z270" s="16">
        <v>3</v>
      </c>
      <c r="AA270" s="17">
        <v>691</v>
      </c>
      <c r="AB270" s="17">
        <v>504</v>
      </c>
      <c r="AC270" s="17">
        <v>18</v>
      </c>
      <c r="AD270" s="17">
        <v>28</v>
      </c>
      <c r="AE270" s="17">
        <v>73</v>
      </c>
      <c r="AF270" s="17">
        <v>119</v>
      </c>
      <c r="AG270" s="17">
        <v>65</v>
      </c>
      <c r="AH270" s="16">
        <v>3</v>
      </c>
      <c r="AI270" s="8">
        <v>0.87027707808564236</v>
      </c>
      <c r="AJ270" s="8">
        <v>0.87197231833910038</v>
      </c>
      <c r="AK270" s="8">
        <v>0.78260869565217395</v>
      </c>
      <c r="AL270" s="8">
        <v>0.90322580645161288</v>
      </c>
      <c r="AM270" s="8">
        <v>0.81111111111111112</v>
      </c>
      <c r="AN270" s="8">
        <v>0.82638888888888884</v>
      </c>
      <c r="AO270" s="8">
        <v>0.94202898550724634</v>
      </c>
      <c r="AP270" s="44">
        <v>1</v>
      </c>
      <c r="AQ270" s="8">
        <v>2.3719247467438493</v>
      </c>
      <c r="AR270" s="8">
        <v>2.4027777777777777</v>
      </c>
      <c r="AS270" s="8">
        <v>5.6111111111111107</v>
      </c>
      <c r="AT270" s="8">
        <v>2.1428571428571428</v>
      </c>
      <c r="AU270" s="8">
        <v>1.3561643835616439</v>
      </c>
      <c r="AV270" s="8">
        <v>2.1848739495798317</v>
      </c>
      <c r="AW270" s="8">
        <v>2.3692307692307693</v>
      </c>
      <c r="AX270" s="46">
        <v>4.666666666666667</v>
      </c>
      <c r="AY270" s="9"/>
      <c r="AZ270" s="9"/>
      <c r="BA270" s="9"/>
    </row>
    <row r="271" spans="1:53" x14ac:dyDescent="0.25">
      <c r="A271" s="20">
        <v>53047</v>
      </c>
      <c r="B271" s="22">
        <v>53720</v>
      </c>
      <c r="C271" s="4" t="s">
        <v>206</v>
      </c>
      <c r="D271" s="32">
        <v>643</v>
      </c>
      <c r="E271" s="33">
        <v>0</v>
      </c>
      <c r="F271" s="17">
        <v>0</v>
      </c>
      <c r="G271" s="17">
        <v>0</v>
      </c>
      <c r="H271" s="17">
        <v>0</v>
      </c>
      <c r="I271" s="17">
        <v>0</v>
      </c>
      <c r="J271" s="16">
        <v>0</v>
      </c>
      <c r="K271" s="17">
        <v>643</v>
      </c>
      <c r="L271" s="17">
        <v>408</v>
      </c>
      <c r="M271" s="17">
        <v>12</v>
      </c>
      <c r="N271" s="17">
        <v>22</v>
      </c>
      <c r="O271" s="17">
        <v>19</v>
      </c>
      <c r="P271" s="17">
        <v>53</v>
      </c>
      <c r="Q271" s="17">
        <v>182</v>
      </c>
      <c r="R271" s="16">
        <v>0</v>
      </c>
      <c r="S271" s="17">
        <v>279</v>
      </c>
      <c r="T271" s="17">
        <v>193</v>
      </c>
      <c r="U271" s="17">
        <v>3</v>
      </c>
      <c r="V271" s="17">
        <v>5</v>
      </c>
      <c r="W271" s="17">
        <v>15</v>
      </c>
      <c r="X271" s="17">
        <v>23</v>
      </c>
      <c r="Y271" s="17">
        <v>63</v>
      </c>
      <c r="Z271" s="16">
        <v>0</v>
      </c>
      <c r="AA271" s="17">
        <v>249</v>
      </c>
      <c r="AB271" s="17">
        <v>170</v>
      </c>
      <c r="AC271" s="17">
        <v>2</v>
      </c>
      <c r="AD271" s="17">
        <v>5</v>
      </c>
      <c r="AE271" s="17">
        <v>15</v>
      </c>
      <c r="AF271" s="17">
        <v>22</v>
      </c>
      <c r="AG271" s="17">
        <v>57</v>
      </c>
      <c r="AH271" s="16">
        <v>0</v>
      </c>
      <c r="AI271" s="8">
        <v>0.89247311827956988</v>
      </c>
      <c r="AJ271" s="8">
        <v>0.88082901554404147</v>
      </c>
      <c r="AK271" s="8">
        <v>0.66666666666666663</v>
      </c>
      <c r="AL271" s="8">
        <v>1</v>
      </c>
      <c r="AM271" s="8">
        <v>1</v>
      </c>
      <c r="AN271" s="8">
        <v>0.95652173913043481</v>
      </c>
      <c r="AO271" s="8">
        <v>0.90476190476190477</v>
      </c>
      <c r="AP271" s="46">
        <v>0</v>
      </c>
      <c r="AQ271" s="8">
        <v>2.5823293172690764</v>
      </c>
      <c r="AR271" s="8">
        <v>2.4</v>
      </c>
      <c r="AS271" s="8">
        <v>6</v>
      </c>
      <c r="AT271" s="8">
        <v>4.4000000000000004</v>
      </c>
      <c r="AU271" s="8">
        <v>1.2666666666666666</v>
      </c>
      <c r="AV271" s="8">
        <v>2.4090909090909092</v>
      </c>
      <c r="AW271" s="8">
        <v>3.192982456140351</v>
      </c>
      <c r="AX271" s="46">
        <v>0</v>
      </c>
      <c r="AY271" s="9"/>
      <c r="AZ271" s="9"/>
      <c r="BA271" s="9"/>
    </row>
    <row r="272" spans="1:53" x14ac:dyDescent="0.25">
      <c r="A272" s="20">
        <v>53047</v>
      </c>
      <c r="B272" s="22">
        <v>58795</v>
      </c>
      <c r="C272" s="4" t="s">
        <v>42</v>
      </c>
      <c r="D272" s="32">
        <v>348</v>
      </c>
      <c r="E272" s="33">
        <v>0</v>
      </c>
      <c r="F272" s="17">
        <v>0</v>
      </c>
      <c r="G272" s="17">
        <v>0</v>
      </c>
      <c r="H272" s="17">
        <v>0</v>
      </c>
      <c r="I272" s="17">
        <v>0</v>
      </c>
      <c r="J272" s="16">
        <v>0</v>
      </c>
      <c r="K272" s="17">
        <v>348</v>
      </c>
      <c r="L272" s="17">
        <v>198</v>
      </c>
      <c r="M272" s="17">
        <v>0</v>
      </c>
      <c r="N272" s="17">
        <v>0</v>
      </c>
      <c r="O272" s="17">
        <v>0</v>
      </c>
      <c r="P272" s="17">
        <v>0</v>
      </c>
      <c r="Q272" s="17">
        <v>148</v>
      </c>
      <c r="R272" s="16">
        <v>2</v>
      </c>
      <c r="S272" s="17">
        <v>153</v>
      </c>
      <c r="T272" s="17">
        <v>90</v>
      </c>
      <c r="U272" s="17">
        <v>0</v>
      </c>
      <c r="V272" s="17">
        <v>0</v>
      </c>
      <c r="W272" s="17">
        <v>0</v>
      </c>
      <c r="X272" s="17">
        <v>0</v>
      </c>
      <c r="Y272" s="17">
        <v>61</v>
      </c>
      <c r="Z272" s="16">
        <v>2</v>
      </c>
      <c r="AA272" s="17">
        <v>143</v>
      </c>
      <c r="AB272" s="17">
        <v>84</v>
      </c>
      <c r="AC272" s="17">
        <v>0</v>
      </c>
      <c r="AD272" s="17">
        <v>0</v>
      </c>
      <c r="AE272" s="17">
        <v>0</v>
      </c>
      <c r="AF272" s="17">
        <v>0</v>
      </c>
      <c r="AG272" s="17">
        <v>57</v>
      </c>
      <c r="AH272" s="16">
        <v>2</v>
      </c>
      <c r="AI272" s="8">
        <v>0.934640522875817</v>
      </c>
      <c r="AJ272" s="8">
        <v>0.93333333333333335</v>
      </c>
      <c r="AK272" s="45">
        <v>0</v>
      </c>
      <c r="AL272" s="45">
        <v>0</v>
      </c>
      <c r="AM272" s="45">
        <v>0</v>
      </c>
      <c r="AN272" s="45">
        <v>0</v>
      </c>
      <c r="AO272" s="8">
        <v>0.93442622950819676</v>
      </c>
      <c r="AP272" s="46">
        <v>1</v>
      </c>
      <c r="AQ272" s="8">
        <v>2.4335664335664338</v>
      </c>
      <c r="AR272" s="8">
        <v>2.3571428571428572</v>
      </c>
      <c r="AS272" s="45">
        <v>0</v>
      </c>
      <c r="AT272" s="45">
        <v>0</v>
      </c>
      <c r="AU272" s="45">
        <v>0</v>
      </c>
      <c r="AV272" s="45">
        <v>0</v>
      </c>
      <c r="AW272" s="8">
        <v>2.5964912280701755</v>
      </c>
      <c r="AX272" s="46">
        <v>1</v>
      </c>
      <c r="AY272" s="9"/>
      <c r="AZ272" s="9"/>
      <c r="BA272" s="9"/>
    </row>
    <row r="273" spans="1:53" x14ac:dyDescent="0.25">
      <c r="A273" s="20">
        <v>53047</v>
      </c>
      <c r="B273" s="22">
        <v>71890</v>
      </c>
      <c r="C273" s="4" t="s">
        <v>207</v>
      </c>
      <c r="D273" s="32">
        <v>1013</v>
      </c>
      <c r="E273" s="33">
        <v>65</v>
      </c>
      <c r="F273" s="17">
        <v>0</v>
      </c>
      <c r="G273" s="17">
        <v>65</v>
      </c>
      <c r="H273" s="17">
        <v>0</v>
      </c>
      <c r="I273" s="17">
        <v>0</v>
      </c>
      <c r="J273" s="16">
        <v>0</v>
      </c>
      <c r="K273" s="17">
        <v>948</v>
      </c>
      <c r="L273" s="17">
        <v>621</v>
      </c>
      <c r="M273" s="17">
        <v>32</v>
      </c>
      <c r="N273" s="17">
        <v>36</v>
      </c>
      <c r="O273" s="17">
        <v>134</v>
      </c>
      <c r="P273" s="17">
        <v>202</v>
      </c>
      <c r="Q273" s="17">
        <v>123</v>
      </c>
      <c r="R273" s="16">
        <v>2</v>
      </c>
      <c r="S273" s="17">
        <v>510</v>
      </c>
      <c r="T273" s="17">
        <v>275</v>
      </c>
      <c r="U273" s="17">
        <v>22</v>
      </c>
      <c r="V273" s="17">
        <v>23</v>
      </c>
      <c r="W273" s="17">
        <v>122</v>
      </c>
      <c r="X273" s="17">
        <v>167</v>
      </c>
      <c r="Y273" s="17">
        <v>66</v>
      </c>
      <c r="Z273" s="16">
        <v>2</v>
      </c>
      <c r="AA273" s="17">
        <v>452</v>
      </c>
      <c r="AB273" s="17">
        <v>252</v>
      </c>
      <c r="AC273" s="17">
        <v>16</v>
      </c>
      <c r="AD273" s="17">
        <v>18</v>
      </c>
      <c r="AE273" s="17">
        <v>107</v>
      </c>
      <c r="AF273" s="17">
        <v>141</v>
      </c>
      <c r="AG273" s="17">
        <v>57</v>
      </c>
      <c r="AH273" s="16">
        <v>2</v>
      </c>
      <c r="AI273" s="8">
        <v>0.88627450980392153</v>
      </c>
      <c r="AJ273" s="8">
        <v>0.91636363636363638</v>
      </c>
      <c r="AK273" s="45">
        <v>0.72727272727272729</v>
      </c>
      <c r="AL273" s="45">
        <v>0.78260869565217395</v>
      </c>
      <c r="AM273" s="45">
        <v>0.87704918032786883</v>
      </c>
      <c r="AN273" s="45">
        <v>0.84431137724550898</v>
      </c>
      <c r="AO273" s="8">
        <v>0.86363636363636365</v>
      </c>
      <c r="AP273" s="44">
        <v>1</v>
      </c>
      <c r="AQ273" s="8">
        <v>2.0973451327433628</v>
      </c>
      <c r="AR273" s="8">
        <v>2.4642857142857144</v>
      </c>
      <c r="AS273" s="45">
        <v>2</v>
      </c>
      <c r="AT273" s="45">
        <v>2</v>
      </c>
      <c r="AU273" s="45">
        <v>1.2523364485981308</v>
      </c>
      <c r="AV273" s="45">
        <v>1.4326241134751774</v>
      </c>
      <c r="AW273" s="8">
        <v>2.1578947368421053</v>
      </c>
      <c r="AX273" s="44">
        <v>1</v>
      </c>
      <c r="AY273" s="9"/>
      <c r="AZ273" s="9"/>
      <c r="BA273" s="9"/>
    </row>
    <row r="274" spans="1:53" x14ac:dyDescent="0.25">
      <c r="A274" s="20">
        <v>53047</v>
      </c>
      <c r="B274" s="22">
        <v>73080</v>
      </c>
      <c r="C274" s="4" t="s">
        <v>43</v>
      </c>
      <c r="D274" s="32">
        <v>938</v>
      </c>
      <c r="E274" s="33">
        <v>4</v>
      </c>
      <c r="F274" s="17">
        <v>0</v>
      </c>
      <c r="G274" s="17">
        <v>0</v>
      </c>
      <c r="H274" s="17">
        <v>0</v>
      </c>
      <c r="I274" s="17">
        <v>0</v>
      </c>
      <c r="J274" s="16">
        <v>4</v>
      </c>
      <c r="K274" s="17">
        <v>934</v>
      </c>
      <c r="L274" s="17">
        <v>613</v>
      </c>
      <c r="M274" s="17">
        <v>19</v>
      </c>
      <c r="N274" s="17">
        <v>34</v>
      </c>
      <c r="O274" s="17">
        <v>79</v>
      </c>
      <c r="P274" s="17">
        <v>132</v>
      </c>
      <c r="Q274" s="17">
        <v>189</v>
      </c>
      <c r="R274" s="16">
        <v>0</v>
      </c>
      <c r="S274" s="17">
        <v>505</v>
      </c>
      <c r="T274" s="17">
        <v>297</v>
      </c>
      <c r="U274" s="17">
        <v>20</v>
      </c>
      <c r="V274" s="17">
        <v>16</v>
      </c>
      <c r="W274" s="17">
        <v>54</v>
      </c>
      <c r="X274" s="17">
        <v>90</v>
      </c>
      <c r="Y274" s="17">
        <v>113</v>
      </c>
      <c r="Z274" s="16">
        <v>5</v>
      </c>
      <c r="AA274" s="17">
        <v>438</v>
      </c>
      <c r="AB274" s="17">
        <v>260</v>
      </c>
      <c r="AC274" s="17">
        <v>19</v>
      </c>
      <c r="AD274" s="17">
        <v>15</v>
      </c>
      <c r="AE274" s="17">
        <v>49</v>
      </c>
      <c r="AF274" s="17">
        <v>83</v>
      </c>
      <c r="AG274" s="17">
        <v>95</v>
      </c>
      <c r="AH274" s="16">
        <v>0</v>
      </c>
      <c r="AI274" s="8">
        <v>0.86732673267326732</v>
      </c>
      <c r="AJ274" s="8">
        <v>0.87542087542087543</v>
      </c>
      <c r="AK274" s="8">
        <v>0.95</v>
      </c>
      <c r="AL274" s="8">
        <v>0.9375</v>
      </c>
      <c r="AM274" s="8">
        <v>0.90740740740740744</v>
      </c>
      <c r="AN274" s="8">
        <v>0.92222222222222228</v>
      </c>
      <c r="AO274" s="8">
        <v>0.84070796460176989</v>
      </c>
      <c r="AP274" s="44">
        <v>0</v>
      </c>
      <c r="AQ274" s="8">
        <v>2.1324200913242009</v>
      </c>
      <c r="AR274" s="8">
        <v>2.3576923076923078</v>
      </c>
      <c r="AS274" s="8">
        <v>1</v>
      </c>
      <c r="AT274" s="8">
        <v>2.2666666666666666</v>
      </c>
      <c r="AU274" s="8">
        <v>1.6122448979591837</v>
      </c>
      <c r="AV274" s="8">
        <v>1.5903614457831325</v>
      </c>
      <c r="AW274" s="8">
        <v>1.9894736842105263</v>
      </c>
      <c r="AX274" s="46">
        <v>0</v>
      </c>
      <c r="AY274" s="9"/>
      <c r="AZ274" s="9"/>
      <c r="BA274" s="9"/>
    </row>
    <row r="275" spans="1:53" x14ac:dyDescent="0.25">
      <c r="A275" s="20">
        <v>53047</v>
      </c>
      <c r="B275" s="22">
        <v>79380</v>
      </c>
      <c r="C275" s="4" t="s">
        <v>44</v>
      </c>
      <c r="D275" s="32">
        <v>349</v>
      </c>
      <c r="E275" s="33">
        <v>0</v>
      </c>
      <c r="F275" s="17">
        <v>0</v>
      </c>
      <c r="G275" s="17">
        <v>0</v>
      </c>
      <c r="H275" s="17">
        <v>0</v>
      </c>
      <c r="I275" s="17">
        <v>0</v>
      </c>
      <c r="J275" s="16">
        <v>0</v>
      </c>
      <c r="K275" s="17">
        <v>349</v>
      </c>
      <c r="L275" s="17">
        <v>257</v>
      </c>
      <c r="M275" s="17">
        <v>11</v>
      </c>
      <c r="N275" s="17">
        <v>3</v>
      </c>
      <c r="O275" s="17">
        <v>20</v>
      </c>
      <c r="P275" s="17">
        <v>34</v>
      </c>
      <c r="Q275" s="17">
        <v>58</v>
      </c>
      <c r="R275" s="16">
        <v>0</v>
      </c>
      <c r="S275" s="17">
        <v>242</v>
      </c>
      <c r="T275" s="17">
        <v>158</v>
      </c>
      <c r="U275" s="17">
        <v>8</v>
      </c>
      <c r="V275" s="17">
        <v>5</v>
      </c>
      <c r="W275" s="17">
        <v>18</v>
      </c>
      <c r="X275" s="17">
        <v>31</v>
      </c>
      <c r="Y275" s="17">
        <v>48</v>
      </c>
      <c r="Z275" s="16">
        <v>5</v>
      </c>
      <c r="AA275" s="17">
        <v>185</v>
      </c>
      <c r="AB275" s="17">
        <v>118</v>
      </c>
      <c r="AC275" s="17">
        <v>8</v>
      </c>
      <c r="AD275" s="17">
        <v>3</v>
      </c>
      <c r="AE275" s="17">
        <v>18</v>
      </c>
      <c r="AF275" s="17">
        <v>29</v>
      </c>
      <c r="AG275" s="17">
        <v>38</v>
      </c>
      <c r="AH275" s="16">
        <v>0</v>
      </c>
      <c r="AI275" s="8">
        <v>0.76446280991735538</v>
      </c>
      <c r="AJ275" s="8">
        <v>0.74683544303797467</v>
      </c>
      <c r="AK275" s="8">
        <v>1</v>
      </c>
      <c r="AL275" s="8">
        <v>0.6</v>
      </c>
      <c r="AM275" s="8">
        <v>1</v>
      </c>
      <c r="AN275" s="8">
        <v>0.93548387096774188</v>
      </c>
      <c r="AO275" s="8">
        <v>0.79166666666666663</v>
      </c>
      <c r="AP275" s="44">
        <v>0</v>
      </c>
      <c r="AQ275" s="8">
        <v>1.8864864864864865</v>
      </c>
      <c r="AR275" s="8">
        <v>2.1779661016949152</v>
      </c>
      <c r="AS275" s="8">
        <v>1.375</v>
      </c>
      <c r="AT275" s="8">
        <v>1</v>
      </c>
      <c r="AU275" s="8">
        <v>1.1111111111111112</v>
      </c>
      <c r="AV275" s="8">
        <v>1.1724137931034482</v>
      </c>
      <c r="AW275" s="8">
        <v>1.5263157894736843</v>
      </c>
      <c r="AX275" s="46">
        <v>0</v>
      </c>
      <c r="AY275" s="9"/>
      <c r="AZ275" s="9"/>
      <c r="BA275" s="9"/>
    </row>
    <row r="276" spans="1:53" x14ac:dyDescent="0.25">
      <c r="A276" s="20"/>
      <c r="B276" s="22"/>
      <c r="C276" s="4"/>
      <c r="D276" s="30"/>
      <c r="E276" s="17"/>
      <c r="F276" s="17"/>
      <c r="G276" s="17"/>
      <c r="H276" s="17"/>
      <c r="I276" s="17"/>
      <c r="J276" s="16"/>
      <c r="K276" s="17"/>
      <c r="L276" s="17"/>
      <c r="M276" s="17"/>
      <c r="N276" s="17"/>
      <c r="O276" s="17"/>
      <c r="P276" s="17"/>
      <c r="Q276" s="17"/>
      <c r="R276" s="16"/>
      <c r="S276" s="17"/>
      <c r="T276" s="17"/>
      <c r="U276" s="17"/>
      <c r="V276" s="17"/>
      <c r="W276" s="17"/>
      <c r="X276" s="17"/>
      <c r="Y276" s="17"/>
      <c r="Z276" s="16"/>
      <c r="AA276" s="17"/>
      <c r="AB276" s="17"/>
      <c r="AC276" s="17"/>
      <c r="AD276" s="17"/>
      <c r="AE276" s="17"/>
      <c r="AF276" s="17"/>
      <c r="AG276" s="17"/>
      <c r="AH276" s="16"/>
      <c r="AI276" s="8"/>
      <c r="AJ276" s="8"/>
      <c r="AK276" s="8"/>
      <c r="AL276" s="8"/>
      <c r="AM276" s="8"/>
      <c r="AN276" s="8"/>
      <c r="AO276" s="8"/>
      <c r="AP276" s="44"/>
      <c r="AQ276" s="8"/>
      <c r="AR276" s="8"/>
      <c r="AS276" s="8"/>
      <c r="AT276" s="8"/>
      <c r="AU276" s="8"/>
      <c r="AV276" s="8"/>
      <c r="AW276" s="8"/>
      <c r="AX276" s="46"/>
      <c r="AY276" s="9"/>
      <c r="AZ276" s="9"/>
      <c r="BA276" s="9"/>
    </row>
    <row r="277" spans="1:53" x14ac:dyDescent="0.25">
      <c r="A277" s="20">
        <v>53049</v>
      </c>
      <c r="B277" s="22"/>
      <c r="C277" s="4" t="s">
        <v>361</v>
      </c>
      <c r="D277" s="30">
        <v>20984</v>
      </c>
      <c r="E277" s="17">
        <v>326</v>
      </c>
      <c r="F277" s="17">
        <v>169</v>
      </c>
      <c r="G277" s="17">
        <v>61</v>
      </c>
      <c r="H277" s="17">
        <v>0</v>
      </c>
      <c r="I277" s="17">
        <v>10</v>
      </c>
      <c r="J277" s="16">
        <v>86</v>
      </c>
      <c r="K277" s="17">
        <v>20658</v>
      </c>
      <c r="L277" s="17">
        <v>14763</v>
      </c>
      <c r="M277" s="17">
        <v>205</v>
      </c>
      <c r="N277" s="17">
        <v>399</v>
      </c>
      <c r="O277" s="17">
        <v>725</v>
      </c>
      <c r="P277" s="17">
        <v>1329</v>
      </c>
      <c r="Q277" s="17">
        <v>4497</v>
      </c>
      <c r="R277" s="16">
        <v>69</v>
      </c>
      <c r="S277" s="17">
        <v>13991</v>
      </c>
      <c r="T277" s="17">
        <v>9517</v>
      </c>
      <c r="U277" s="17">
        <v>191</v>
      </c>
      <c r="V277" s="17">
        <v>274</v>
      </c>
      <c r="W277" s="17">
        <v>579</v>
      </c>
      <c r="X277" s="17">
        <v>1044</v>
      </c>
      <c r="Y277" s="17">
        <v>2970</v>
      </c>
      <c r="Z277" s="16">
        <v>460</v>
      </c>
      <c r="AA277" s="17">
        <v>9096</v>
      </c>
      <c r="AB277" s="17">
        <v>6184</v>
      </c>
      <c r="AC277" s="17">
        <v>101</v>
      </c>
      <c r="AD277" s="17">
        <v>199</v>
      </c>
      <c r="AE277" s="17">
        <v>440</v>
      </c>
      <c r="AF277" s="17">
        <v>740</v>
      </c>
      <c r="AG277" s="17">
        <v>2114</v>
      </c>
      <c r="AH277" s="16">
        <v>58</v>
      </c>
      <c r="AI277" s="8">
        <v>0.65013222786076763</v>
      </c>
      <c r="AJ277" s="8">
        <v>0.64978459598613003</v>
      </c>
      <c r="AK277" s="8">
        <v>0.52879581151832455</v>
      </c>
      <c r="AL277" s="8">
        <v>0.72627737226277367</v>
      </c>
      <c r="AM277" s="8">
        <v>0.75993091537132984</v>
      </c>
      <c r="AN277" s="8">
        <v>0.70881226053639845</v>
      </c>
      <c r="AO277" s="8">
        <v>0.71178451178451174</v>
      </c>
      <c r="AP277" s="44">
        <v>0.12608695652173912</v>
      </c>
      <c r="AQ277" s="8">
        <v>2.2711081794195249</v>
      </c>
      <c r="AR277" s="8">
        <v>2.3872897800776198</v>
      </c>
      <c r="AS277" s="8">
        <v>2.0297029702970297</v>
      </c>
      <c r="AT277" s="8">
        <v>2.0050251256281406</v>
      </c>
      <c r="AU277" s="8">
        <v>1.6477272727272727</v>
      </c>
      <c r="AV277" s="8">
        <v>1.7959459459459459</v>
      </c>
      <c r="AW277" s="8">
        <v>2.1272469252601702</v>
      </c>
      <c r="AX277" s="44">
        <v>1.1896551724137931</v>
      </c>
      <c r="AY277" s="9"/>
      <c r="AZ277" s="9"/>
      <c r="BA277" s="9"/>
    </row>
    <row r="278" spans="1:53" x14ac:dyDescent="0.25">
      <c r="A278" s="20">
        <v>53049</v>
      </c>
      <c r="B278" s="22"/>
      <c r="C278" s="4" t="s">
        <v>14</v>
      </c>
      <c r="D278" s="30">
        <v>13969</v>
      </c>
      <c r="E278" s="17">
        <v>178</v>
      </c>
      <c r="F278" s="17">
        <v>124</v>
      </c>
      <c r="G278" s="17">
        <v>43</v>
      </c>
      <c r="H278" s="17">
        <v>0</v>
      </c>
      <c r="I278" s="17">
        <v>10</v>
      </c>
      <c r="J278" s="16">
        <v>1</v>
      </c>
      <c r="K278" s="17">
        <v>13791</v>
      </c>
      <c r="L278" s="17">
        <v>9743</v>
      </c>
      <c r="M278" s="17">
        <v>57</v>
      </c>
      <c r="N278" s="17">
        <v>85</v>
      </c>
      <c r="O278" s="17">
        <v>68</v>
      </c>
      <c r="P278" s="17">
        <v>210</v>
      </c>
      <c r="Q278" s="17">
        <v>3778</v>
      </c>
      <c r="R278" s="16">
        <v>60</v>
      </c>
      <c r="S278" s="17">
        <v>10159</v>
      </c>
      <c r="T278" s="17">
        <v>6911</v>
      </c>
      <c r="U278" s="17">
        <v>51</v>
      </c>
      <c r="V278" s="17">
        <v>77</v>
      </c>
      <c r="W278" s="17">
        <v>146</v>
      </c>
      <c r="X278" s="17">
        <v>274</v>
      </c>
      <c r="Y278" s="17">
        <v>2523</v>
      </c>
      <c r="Z278" s="16">
        <v>451</v>
      </c>
      <c r="AA278" s="17">
        <v>6126</v>
      </c>
      <c r="AB278" s="17">
        <v>4202</v>
      </c>
      <c r="AC278" s="17">
        <v>25</v>
      </c>
      <c r="AD278" s="17">
        <v>34</v>
      </c>
      <c r="AE278" s="17">
        <v>63</v>
      </c>
      <c r="AF278" s="17">
        <v>122</v>
      </c>
      <c r="AG278" s="17">
        <v>1749</v>
      </c>
      <c r="AH278" s="16">
        <v>53</v>
      </c>
      <c r="AI278" s="8">
        <v>0.60301210749089473</v>
      </c>
      <c r="AJ278" s="8">
        <v>0.60801620604832873</v>
      </c>
      <c r="AK278" s="8">
        <v>0.49019607843137253</v>
      </c>
      <c r="AL278" s="8">
        <v>0.44155844155844154</v>
      </c>
      <c r="AM278" s="8">
        <v>0.4315068493150685</v>
      </c>
      <c r="AN278" s="8">
        <v>0.44525547445255476</v>
      </c>
      <c r="AO278" s="8">
        <v>0.69322235434007129</v>
      </c>
      <c r="AP278" s="44">
        <v>0.11751662971175167</v>
      </c>
      <c r="AQ278" s="8">
        <v>2.2512242899118511</v>
      </c>
      <c r="AR278" s="8">
        <v>2.3186577820085672</v>
      </c>
      <c r="AS278" s="8">
        <v>2.2799999999999998</v>
      </c>
      <c r="AT278" s="8">
        <v>2.5</v>
      </c>
      <c r="AU278" s="8">
        <v>1.0793650793650793</v>
      </c>
      <c r="AV278" s="8">
        <v>1.721311475409836</v>
      </c>
      <c r="AW278" s="8">
        <v>2.160091480846198</v>
      </c>
      <c r="AX278" s="44">
        <v>1.1320754716981132</v>
      </c>
      <c r="AY278" s="9"/>
      <c r="AZ278" s="9"/>
      <c r="BA278" s="9"/>
    </row>
    <row r="279" spans="1:53" x14ac:dyDescent="0.25">
      <c r="A279" s="20">
        <v>53049</v>
      </c>
      <c r="B279" s="22"/>
      <c r="C279" s="4" t="s">
        <v>15</v>
      </c>
      <c r="D279" s="30">
        <v>7015</v>
      </c>
      <c r="E279" s="17">
        <v>148</v>
      </c>
      <c r="F279" s="17">
        <v>45</v>
      </c>
      <c r="G279" s="17">
        <v>18</v>
      </c>
      <c r="H279" s="17">
        <v>0</v>
      </c>
      <c r="I279" s="17">
        <v>0</v>
      </c>
      <c r="J279" s="16">
        <v>85</v>
      </c>
      <c r="K279" s="17">
        <v>6867</v>
      </c>
      <c r="L279" s="17">
        <v>5020</v>
      </c>
      <c r="M279" s="17">
        <v>148</v>
      </c>
      <c r="N279" s="17">
        <v>314</v>
      </c>
      <c r="O279" s="17">
        <v>657</v>
      </c>
      <c r="P279" s="17">
        <v>1119</v>
      </c>
      <c r="Q279" s="17">
        <v>719</v>
      </c>
      <c r="R279" s="16">
        <v>9</v>
      </c>
      <c r="S279" s="17">
        <v>3832</v>
      </c>
      <c r="T279" s="17">
        <v>2606</v>
      </c>
      <c r="U279" s="17">
        <v>140</v>
      </c>
      <c r="V279" s="17">
        <v>197</v>
      </c>
      <c r="W279" s="17">
        <v>433</v>
      </c>
      <c r="X279" s="17">
        <v>770</v>
      </c>
      <c r="Y279" s="17">
        <v>447</v>
      </c>
      <c r="Z279" s="16">
        <v>9</v>
      </c>
      <c r="AA279" s="17">
        <v>2970</v>
      </c>
      <c r="AB279" s="17">
        <v>1982</v>
      </c>
      <c r="AC279" s="17">
        <v>76</v>
      </c>
      <c r="AD279" s="17">
        <v>165</v>
      </c>
      <c r="AE279" s="17">
        <v>377</v>
      </c>
      <c r="AF279" s="17">
        <v>618</v>
      </c>
      <c r="AG279" s="17">
        <v>365</v>
      </c>
      <c r="AH279" s="16">
        <v>5</v>
      </c>
      <c r="AI279" s="8">
        <v>0.77505219206680587</v>
      </c>
      <c r="AJ279" s="8">
        <v>0.76055257099002305</v>
      </c>
      <c r="AK279" s="8">
        <v>0.54285714285714282</v>
      </c>
      <c r="AL279" s="8">
        <v>0.8375634517766497</v>
      </c>
      <c r="AM279" s="8">
        <v>0.87066974595842961</v>
      </c>
      <c r="AN279" s="8">
        <v>0.80259740259740264</v>
      </c>
      <c r="AO279" s="8">
        <v>0.81655480984340045</v>
      </c>
      <c r="AP279" s="44">
        <v>0.55555555555555558</v>
      </c>
      <c r="AQ279" s="8">
        <v>2.312121212121212</v>
      </c>
      <c r="AR279" s="8">
        <v>2.5327951564076692</v>
      </c>
      <c r="AS279" s="8">
        <v>1.9473684210526316</v>
      </c>
      <c r="AT279" s="8">
        <v>1.9030303030303031</v>
      </c>
      <c r="AU279" s="8">
        <v>1.7427055702917771</v>
      </c>
      <c r="AV279" s="8">
        <v>1.8106796116504855</v>
      </c>
      <c r="AW279" s="8">
        <v>1.9698630136986301</v>
      </c>
      <c r="AX279" s="44">
        <v>1.8</v>
      </c>
      <c r="AY279" s="9"/>
      <c r="AZ279" s="9"/>
      <c r="BA279" s="9"/>
    </row>
    <row r="280" spans="1:53" x14ac:dyDescent="0.25">
      <c r="A280" s="20">
        <v>53049</v>
      </c>
      <c r="B280" s="22">
        <v>33000</v>
      </c>
      <c r="C280" s="4" t="s">
        <v>208</v>
      </c>
      <c r="D280" s="32">
        <v>950</v>
      </c>
      <c r="E280" s="33">
        <v>0</v>
      </c>
      <c r="F280" s="17">
        <v>0</v>
      </c>
      <c r="G280" s="17">
        <v>0</v>
      </c>
      <c r="H280" s="17">
        <v>0</v>
      </c>
      <c r="I280" s="17">
        <v>0</v>
      </c>
      <c r="J280" s="16">
        <v>0</v>
      </c>
      <c r="K280" s="17">
        <v>950</v>
      </c>
      <c r="L280" s="17">
        <v>735</v>
      </c>
      <c r="M280" s="17">
        <v>18</v>
      </c>
      <c r="N280" s="17">
        <v>32</v>
      </c>
      <c r="O280" s="17">
        <v>57</v>
      </c>
      <c r="P280" s="17">
        <v>107</v>
      </c>
      <c r="Q280" s="17">
        <v>106</v>
      </c>
      <c r="R280" s="16">
        <v>2</v>
      </c>
      <c r="S280" s="17">
        <v>524</v>
      </c>
      <c r="T280" s="17">
        <v>392</v>
      </c>
      <c r="U280" s="17">
        <v>9</v>
      </c>
      <c r="V280" s="17">
        <v>35</v>
      </c>
      <c r="W280" s="17">
        <v>40</v>
      </c>
      <c r="X280" s="17">
        <v>84</v>
      </c>
      <c r="Y280" s="17">
        <v>46</v>
      </c>
      <c r="Z280" s="16">
        <v>2</v>
      </c>
      <c r="AA280" s="17">
        <v>416</v>
      </c>
      <c r="AB280" s="17">
        <v>301</v>
      </c>
      <c r="AC280" s="17">
        <v>9</v>
      </c>
      <c r="AD280" s="17">
        <v>25</v>
      </c>
      <c r="AE280" s="17">
        <v>34</v>
      </c>
      <c r="AF280" s="17">
        <v>68</v>
      </c>
      <c r="AG280" s="17">
        <v>45</v>
      </c>
      <c r="AH280" s="16">
        <v>2</v>
      </c>
      <c r="AI280" s="8">
        <v>0.79389312977099236</v>
      </c>
      <c r="AJ280" s="8">
        <v>0.7678571428571429</v>
      </c>
      <c r="AK280" s="8">
        <v>1</v>
      </c>
      <c r="AL280" s="8">
        <v>0.7142857142857143</v>
      </c>
      <c r="AM280" s="8">
        <v>0.85</v>
      </c>
      <c r="AN280" s="8">
        <v>0.80952380952380953</v>
      </c>
      <c r="AO280" s="8">
        <v>0.97826086956521741</v>
      </c>
      <c r="AP280" s="44">
        <v>1</v>
      </c>
      <c r="AQ280" s="8">
        <v>2.2836538461538463</v>
      </c>
      <c r="AR280" s="8">
        <v>2.441860465116279</v>
      </c>
      <c r="AS280" s="8">
        <v>2</v>
      </c>
      <c r="AT280" s="8">
        <v>1.28</v>
      </c>
      <c r="AU280" s="8">
        <v>1.6764705882352942</v>
      </c>
      <c r="AV280" s="8">
        <v>1.5735294117647058</v>
      </c>
      <c r="AW280" s="8">
        <v>2.3555555555555556</v>
      </c>
      <c r="AX280" s="44">
        <v>1</v>
      </c>
      <c r="AY280" s="9"/>
      <c r="AZ280" s="9"/>
      <c r="BA280" s="9"/>
    </row>
    <row r="281" spans="1:53" x14ac:dyDescent="0.25">
      <c r="A281" s="20">
        <v>53049</v>
      </c>
      <c r="B281" s="22">
        <v>40070</v>
      </c>
      <c r="C281" s="4" t="s">
        <v>209</v>
      </c>
      <c r="D281" s="32">
        <v>1283</v>
      </c>
      <c r="E281" s="33">
        <v>18</v>
      </c>
      <c r="F281" s="17">
        <v>0</v>
      </c>
      <c r="G281" s="17">
        <v>18</v>
      </c>
      <c r="H281" s="17">
        <v>0</v>
      </c>
      <c r="I281" s="17">
        <v>0</v>
      </c>
      <c r="J281" s="16">
        <v>0</v>
      </c>
      <c r="K281" s="17">
        <v>1265</v>
      </c>
      <c r="L281" s="17">
        <v>735</v>
      </c>
      <c r="M281" s="17">
        <v>76</v>
      </c>
      <c r="N281" s="17">
        <v>107</v>
      </c>
      <c r="O281" s="17">
        <v>162</v>
      </c>
      <c r="P281" s="17">
        <v>345</v>
      </c>
      <c r="Q281" s="17">
        <v>182</v>
      </c>
      <c r="R281" s="16">
        <v>3</v>
      </c>
      <c r="S281" s="17">
        <v>1155</v>
      </c>
      <c r="T281" s="17">
        <v>723</v>
      </c>
      <c r="U281" s="17">
        <v>64</v>
      </c>
      <c r="V281" s="17">
        <v>63</v>
      </c>
      <c r="W281" s="17">
        <v>138</v>
      </c>
      <c r="X281" s="17">
        <v>265</v>
      </c>
      <c r="Y281" s="17">
        <v>162</v>
      </c>
      <c r="Z281" s="16">
        <v>5</v>
      </c>
      <c r="AA281" s="17">
        <v>660</v>
      </c>
      <c r="AB281" s="17">
        <v>336</v>
      </c>
      <c r="AC281" s="17">
        <v>40</v>
      </c>
      <c r="AD281" s="17">
        <v>55</v>
      </c>
      <c r="AE281" s="17">
        <v>112</v>
      </c>
      <c r="AF281" s="17">
        <v>207</v>
      </c>
      <c r="AG281" s="17">
        <v>115</v>
      </c>
      <c r="AH281" s="16">
        <v>2</v>
      </c>
      <c r="AI281" s="8">
        <v>0.5714285714285714</v>
      </c>
      <c r="AJ281" s="8">
        <v>0.46473029045643155</v>
      </c>
      <c r="AK281" s="8">
        <v>0.625</v>
      </c>
      <c r="AL281" s="8">
        <v>0.87301587301587302</v>
      </c>
      <c r="AM281" s="8">
        <v>0.81159420289855078</v>
      </c>
      <c r="AN281" s="8">
        <v>0.78113207547169816</v>
      </c>
      <c r="AO281" s="8">
        <v>0.70987654320987659</v>
      </c>
      <c r="AP281" s="44">
        <v>0.4</v>
      </c>
      <c r="AQ281" s="8">
        <v>1.9166666666666667</v>
      </c>
      <c r="AR281" s="8">
        <v>2.1875</v>
      </c>
      <c r="AS281" s="8">
        <v>1.9</v>
      </c>
      <c r="AT281" s="8">
        <v>1.9454545454545455</v>
      </c>
      <c r="AU281" s="8">
        <v>1.4464285714285714</v>
      </c>
      <c r="AV281" s="8">
        <v>1.6666666666666667</v>
      </c>
      <c r="AW281" s="8">
        <v>1.5826086956521739</v>
      </c>
      <c r="AX281" s="44">
        <v>1.5</v>
      </c>
      <c r="AY281" s="9"/>
      <c r="AZ281" s="9"/>
      <c r="BA281" s="9"/>
    </row>
    <row r="282" spans="1:53" x14ac:dyDescent="0.25">
      <c r="A282" s="20">
        <v>53049</v>
      </c>
      <c r="B282" s="22">
        <v>57430</v>
      </c>
      <c r="C282" s="4" t="s">
        <v>210</v>
      </c>
      <c r="D282" s="32">
        <v>2975</v>
      </c>
      <c r="E282" s="33">
        <v>67</v>
      </c>
      <c r="F282" s="17">
        <v>0</v>
      </c>
      <c r="G282" s="17">
        <v>0</v>
      </c>
      <c r="H282" s="17">
        <v>0</v>
      </c>
      <c r="I282" s="17">
        <v>0</v>
      </c>
      <c r="J282" s="16">
        <v>67</v>
      </c>
      <c r="K282" s="17">
        <v>2908</v>
      </c>
      <c r="L282" s="17">
        <v>2232</v>
      </c>
      <c r="M282" s="17">
        <v>16</v>
      </c>
      <c r="N282" s="17">
        <v>129</v>
      </c>
      <c r="O282" s="17">
        <v>294</v>
      </c>
      <c r="P282" s="17">
        <v>439</v>
      </c>
      <c r="Q282" s="17">
        <v>237</v>
      </c>
      <c r="R282" s="16">
        <v>0</v>
      </c>
      <c r="S282" s="17">
        <v>1338</v>
      </c>
      <c r="T282" s="17">
        <v>916</v>
      </c>
      <c r="U282" s="17">
        <v>41</v>
      </c>
      <c r="V282" s="17">
        <v>68</v>
      </c>
      <c r="W282" s="17">
        <v>175</v>
      </c>
      <c r="X282" s="17">
        <v>284</v>
      </c>
      <c r="Y282" s="17">
        <v>138</v>
      </c>
      <c r="Z282" s="16">
        <v>0</v>
      </c>
      <c r="AA282" s="17">
        <v>1192</v>
      </c>
      <c r="AB282" s="17">
        <v>841</v>
      </c>
      <c r="AC282" s="17">
        <v>9</v>
      </c>
      <c r="AD282" s="17">
        <v>60</v>
      </c>
      <c r="AE282" s="17">
        <v>157</v>
      </c>
      <c r="AF282" s="17">
        <v>226</v>
      </c>
      <c r="AG282" s="17">
        <v>125</v>
      </c>
      <c r="AH282" s="16">
        <v>0</v>
      </c>
      <c r="AI282" s="8">
        <v>0.89088191330343802</v>
      </c>
      <c r="AJ282" s="8">
        <v>0.91812227074235808</v>
      </c>
      <c r="AK282" s="8">
        <v>0.21951219512195122</v>
      </c>
      <c r="AL282" s="8">
        <v>0.88235294117647056</v>
      </c>
      <c r="AM282" s="8">
        <v>0.89714285714285713</v>
      </c>
      <c r="AN282" s="8">
        <v>0.79577464788732399</v>
      </c>
      <c r="AO282" s="8">
        <v>0.90579710144927539</v>
      </c>
      <c r="AP282" s="46">
        <v>0</v>
      </c>
      <c r="AQ282" s="8">
        <v>2.4395973154362416</v>
      </c>
      <c r="AR282" s="8">
        <v>2.6539833531510109</v>
      </c>
      <c r="AS282" s="8">
        <v>1.7777777777777777</v>
      </c>
      <c r="AT282" s="8">
        <v>2.15</v>
      </c>
      <c r="AU282" s="8">
        <v>1.8726114649681529</v>
      </c>
      <c r="AV282" s="8">
        <v>1.9424778761061947</v>
      </c>
      <c r="AW282" s="8">
        <v>1.8959999999999999</v>
      </c>
      <c r="AX282" s="46">
        <v>0</v>
      </c>
      <c r="AY282" s="9"/>
      <c r="AZ282" s="9"/>
      <c r="BA282" s="9"/>
    </row>
    <row r="283" spans="1:53" ht="13.8" thickBot="1" x14ac:dyDescent="0.3">
      <c r="A283" s="20">
        <v>53049</v>
      </c>
      <c r="B283" s="22">
        <v>65625</v>
      </c>
      <c r="C283" s="4" t="s">
        <v>211</v>
      </c>
      <c r="D283" s="36">
        <v>1807</v>
      </c>
      <c r="E283" s="37">
        <v>63</v>
      </c>
      <c r="F283" s="19">
        <v>45</v>
      </c>
      <c r="G283" s="19">
        <v>0</v>
      </c>
      <c r="H283" s="19">
        <v>0</v>
      </c>
      <c r="I283" s="19">
        <v>0</v>
      </c>
      <c r="J283" s="18">
        <v>18</v>
      </c>
      <c r="K283" s="19">
        <v>1744</v>
      </c>
      <c r="L283" s="19">
        <v>1318</v>
      </c>
      <c r="M283" s="19">
        <v>38</v>
      </c>
      <c r="N283" s="19">
        <v>46</v>
      </c>
      <c r="O283" s="19">
        <v>144</v>
      </c>
      <c r="P283" s="19">
        <v>228</v>
      </c>
      <c r="Q283" s="19">
        <v>194</v>
      </c>
      <c r="R283" s="18">
        <v>4</v>
      </c>
      <c r="S283" s="19">
        <v>815</v>
      </c>
      <c r="T283" s="19">
        <v>575</v>
      </c>
      <c r="U283" s="19">
        <v>26</v>
      </c>
      <c r="V283" s="19">
        <v>31</v>
      </c>
      <c r="W283" s="19">
        <v>80</v>
      </c>
      <c r="X283" s="19">
        <v>137</v>
      </c>
      <c r="Y283" s="19">
        <v>101</v>
      </c>
      <c r="Z283" s="18">
        <v>2</v>
      </c>
      <c r="AA283" s="19">
        <v>702</v>
      </c>
      <c r="AB283" s="19">
        <v>504</v>
      </c>
      <c r="AC283" s="19">
        <v>18</v>
      </c>
      <c r="AD283" s="19">
        <v>25</v>
      </c>
      <c r="AE283" s="19">
        <v>74</v>
      </c>
      <c r="AF283" s="19">
        <v>117</v>
      </c>
      <c r="AG283" s="19">
        <v>80</v>
      </c>
      <c r="AH283" s="18">
        <v>1</v>
      </c>
      <c r="AI283" s="48">
        <v>0.86134969325153377</v>
      </c>
      <c r="AJ283" s="48">
        <v>0.87652173913043474</v>
      </c>
      <c r="AK283" s="48">
        <v>0.69230769230769229</v>
      </c>
      <c r="AL283" s="48">
        <v>0.80645161290322576</v>
      </c>
      <c r="AM283" s="48">
        <v>0.92500000000000004</v>
      </c>
      <c r="AN283" s="48">
        <v>0.85401459854014594</v>
      </c>
      <c r="AO283" s="48">
        <v>0.79207920792079212</v>
      </c>
      <c r="AP283" s="50">
        <v>0.5</v>
      </c>
      <c r="AQ283" s="48">
        <v>2.4843304843304845</v>
      </c>
      <c r="AR283" s="48">
        <v>2.6150793650793651</v>
      </c>
      <c r="AS283" s="48">
        <v>2.1111111111111112</v>
      </c>
      <c r="AT283" s="48">
        <v>1.84</v>
      </c>
      <c r="AU283" s="48">
        <v>1.9459459459459461</v>
      </c>
      <c r="AV283" s="48">
        <v>1.9487179487179487</v>
      </c>
      <c r="AW283" s="48">
        <v>2.4249999999999998</v>
      </c>
      <c r="AX283" s="50">
        <v>4</v>
      </c>
      <c r="AY283" s="9"/>
      <c r="AZ283" s="9"/>
      <c r="BA283" s="9"/>
    </row>
    <row r="284" spans="1:53" ht="13.8" thickTop="1" x14ac:dyDescent="0.25">
      <c r="A284" s="20"/>
      <c r="B284" s="22"/>
      <c r="C284" s="4"/>
      <c r="D284" s="30"/>
      <c r="E284" s="17"/>
      <c r="F284" s="17"/>
      <c r="G284" s="17"/>
      <c r="H284" s="17"/>
      <c r="I284" s="17"/>
      <c r="J284" s="16"/>
      <c r="K284" s="17"/>
      <c r="L284" s="17"/>
      <c r="M284" s="17"/>
      <c r="N284" s="17"/>
      <c r="O284" s="17"/>
      <c r="P284" s="17"/>
      <c r="Q284" s="17"/>
      <c r="R284" s="16"/>
      <c r="S284" s="17"/>
      <c r="T284" s="17"/>
      <c r="U284" s="17"/>
      <c r="V284" s="17"/>
      <c r="W284" s="17"/>
      <c r="X284" s="17"/>
      <c r="Y284" s="17"/>
      <c r="Z284" s="16"/>
      <c r="AA284" s="17"/>
      <c r="AB284" s="17"/>
      <c r="AC284" s="17"/>
      <c r="AD284" s="17"/>
      <c r="AE284" s="17"/>
      <c r="AF284" s="17"/>
      <c r="AG284" s="17"/>
      <c r="AH284" s="16"/>
      <c r="AI284" s="8"/>
      <c r="AJ284" s="8"/>
      <c r="AK284" s="8"/>
      <c r="AL284" s="8"/>
      <c r="AM284" s="8"/>
      <c r="AN284" s="8"/>
      <c r="AO284" s="8"/>
      <c r="AP284" s="44"/>
      <c r="AQ284" s="8"/>
      <c r="AR284" s="8"/>
      <c r="AS284" s="8"/>
      <c r="AT284" s="8"/>
      <c r="AU284" s="8"/>
      <c r="AV284" s="8"/>
      <c r="AW284" s="8"/>
      <c r="AX284" s="44"/>
      <c r="AY284" s="9"/>
      <c r="AZ284" s="9"/>
      <c r="BA284" s="9"/>
    </row>
    <row r="285" spans="1:53" x14ac:dyDescent="0.25">
      <c r="A285" s="20">
        <v>53051</v>
      </c>
      <c r="B285" s="22"/>
      <c r="C285" s="4" t="s">
        <v>10</v>
      </c>
      <c r="D285" s="30">
        <v>11732</v>
      </c>
      <c r="E285" s="17">
        <v>100</v>
      </c>
      <c r="F285" s="17">
        <v>32</v>
      </c>
      <c r="G285" s="17">
        <v>38</v>
      </c>
      <c r="H285" s="17">
        <v>0</v>
      </c>
      <c r="I285" s="17">
        <v>0</v>
      </c>
      <c r="J285" s="16">
        <v>30</v>
      </c>
      <c r="K285" s="17">
        <v>11632</v>
      </c>
      <c r="L285" s="17">
        <v>8607</v>
      </c>
      <c r="M285" s="17">
        <v>89</v>
      </c>
      <c r="N285" s="17">
        <v>92</v>
      </c>
      <c r="O285" s="17">
        <v>293</v>
      </c>
      <c r="P285" s="17">
        <v>474</v>
      </c>
      <c r="Q285" s="17">
        <v>2489</v>
      </c>
      <c r="R285" s="16">
        <v>62</v>
      </c>
      <c r="S285" s="17">
        <v>6608</v>
      </c>
      <c r="T285" s="17">
        <v>4739</v>
      </c>
      <c r="U285" s="17">
        <v>49</v>
      </c>
      <c r="V285" s="17">
        <v>32</v>
      </c>
      <c r="W285" s="17">
        <v>261</v>
      </c>
      <c r="X285" s="17">
        <v>342</v>
      </c>
      <c r="Y285" s="17">
        <v>1315</v>
      </c>
      <c r="Z285" s="16">
        <v>212</v>
      </c>
      <c r="AA285" s="17">
        <v>4639</v>
      </c>
      <c r="AB285" s="17">
        <v>3363</v>
      </c>
      <c r="AC285" s="17">
        <v>40</v>
      </c>
      <c r="AD285" s="17">
        <v>22</v>
      </c>
      <c r="AE285" s="17">
        <v>182</v>
      </c>
      <c r="AF285" s="17">
        <v>244</v>
      </c>
      <c r="AG285" s="17">
        <v>991</v>
      </c>
      <c r="AH285" s="16">
        <v>41</v>
      </c>
      <c r="AI285" s="8">
        <v>0.70202784503631965</v>
      </c>
      <c r="AJ285" s="8">
        <v>0.70964338468031229</v>
      </c>
      <c r="AK285" s="8">
        <v>0.81632653061224492</v>
      </c>
      <c r="AL285" s="8">
        <v>0.6875</v>
      </c>
      <c r="AM285" s="8">
        <v>0.69731800766283525</v>
      </c>
      <c r="AN285" s="8">
        <v>0.71345029239766078</v>
      </c>
      <c r="AO285" s="8">
        <v>0.75361216730038028</v>
      </c>
      <c r="AP285" s="44">
        <v>0.19339622641509435</v>
      </c>
      <c r="AQ285" s="8">
        <v>2.5074369476180212</v>
      </c>
      <c r="AR285" s="8">
        <v>2.5593220338983049</v>
      </c>
      <c r="AS285" s="8">
        <v>2.2250000000000001</v>
      </c>
      <c r="AT285" s="8">
        <v>4.1818181818181817</v>
      </c>
      <c r="AU285" s="8">
        <v>1.6098901098901099</v>
      </c>
      <c r="AV285" s="8">
        <v>1.9426229508196722</v>
      </c>
      <c r="AW285" s="8">
        <v>2.5116044399596369</v>
      </c>
      <c r="AX285" s="44">
        <v>1.5121951219512195</v>
      </c>
      <c r="AY285" s="9"/>
      <c r="AZ285" s="9"/>
      <c r="BA285" s="9"/>
    </row>
    <row r="286" spans="1:53" x14ac:dyDescent="0.25">
      <c r="A286" s="20">
        <v>53051</v>
      </c>
      <c r="B286" s="22"/>
      <c r="C286" s="4" t="s">
        <v>14</v>
      </c>
      <c r="D286" s="30">
        <v>8735</v>
      </c>
      <c r="E286" s="17">
        <v>20</v>
      </c>
      <c r="F286" s="17">
        <v>0</v>
      </c>
      <c r="G286" s="17">
        <v>0</v>
      </c>
      <c r="H286" s="17">
        <v>0</v>
      </c>
      <c r="I286" s="17">
        <v>0</v>
      </c>
      <c r="J286" s="16">
        <v>20</v>
      </c>
      <c r="K286" s="17">
        <v>8715</v>
      </c>
      <c r="L286" s="17">
        <v>6308</v>
      </c>
      <c r="M286" s="17">
        <v>24</v>
      </c>
      <c r="N286" s="17">
        <v>42</v>
      </c>
      <c r="O286" s="17">
        <v>46</v>
      </c>
      <c r="P286" s="17">
        <v>112</v>
      </c>
      <c r="Q286" s="17">
        <v>2233</v>
      </c>
      <c r="R286" s="16">
        <v>62</v>
      </c>
      <c r="S286" s="17">
        <v>5160</v>
      </c>
      <c r="T286" s="17">
        <v>3729</v>
      </c>
      <c r="U286" s="17">
        <v>11</v>
      </c>
      <c r="V286" s="17">
        <v>7</v>
      </c>
      <c r="W286" s="17">
        <v>13</v>
      </c>
      <c r="X286" s="17">
        <v>31</v>
      </c>
      <c r="Y286" s="17">
        <v>1190</v>
      </c>
      <c r="Z286" s="16">
        <v>210</v>
      </c>
      <c r="AA286" s="17">
        <v>3397</v>
      </c>
      <c r="AB286" s="17">
        <v>2448</v>
      </c>
      <c r="AC286" s="17">
        <v>11</v>
      </c>
      <c r="AD286" s="17">
        <v>7</v>
      </c>
      <c r="AE286" s="17">
        <v>13</v>
      </c>
      <c r="AF286" s="17">
        <v>31</v>
      </c>
      <c r="AG286" s="17">
        <v>877</v>
      </c>
      <c r="AH286" s="16">
        <v>41</v>
      </c>
      <c r="AI286" s="8">
        <v>0.65833333333333333</v>
      </c>
      <c r="AJ286" s="8">
        <v>0.65647626709573614</v>
      </c>
      <c r="AK286" s="8">
        <v>1</v>
      </c>
      <c r="AL286" s="8">
        <v>1</v>
      </c>
      <c r="AM286" s="8">
        <v>1</v>
      </c>
      <c r="AN286" s="8">
        <v>1</v>
      </c>
      <c r="AO286" s="8">
        <v>0.73697478991596643</v>
      </c>
      <c r="AP286" s="44">
        <v>0.19523809523809524</v>
      </c>
      <c r="AQ286" s="8">
        <v>2.5654989696791288</v>
      </c>
      <c r="AR286" s="8">
        <v>2.5767973856209152</v>
      </c>
      <c r="AS286" s="8">
        <v>2.1818181818181817</v>
      </c>
      <c r="AT286" s="8">
        <v>6</v>
      </c>
      <c r="AU286" s="8">
        <v>3.5384615384615383</v>
      </c>
      <c r="AV286" s="8">
        <v>3.6129032258064515</v>
      </c>
      <c r="AW286" s="8">
        <v>2.5461801596351199</v>
      </c>
      <c r="AX286" s="44">
        <v>1.5121951219512195</v>
      </c>
      <c r="AY286" s="9"/>
      <c r="AZ286" s="9"/>
      <c r="BA286" s="9"/>
    </row>
    <row r="287" spans="1:53" x14ac:dyDescent="0.25">
      <c r="A287" s="20">
        <v>53051</v>
      </c>
      <c r="B287" s="22"/>
      <c r="C287" s="4" t="s">
        <v>15</v>
      </c>
      <c r="D287" s="30">
        <v>2997</v>
      </c>
      <c r="E287" s="17">
        <v>80</v>
      </c>
      <c r="F287" s="17">
        <v>32</v>
      </c>
      <c r="G287" s="17">
        <v>38</v>
      </c>
      <c r="H287" s="17">
        <v>0</v>
      </c>
      <c r="I287" s="17">
        <v>0</v>
      </c>
      <c r="J287" s="16">
        <v>10</v>
      </c>
      <c r="K287" s="17">
        <v>2917</v>
      </c>
      <c r="L287" s="17">
        <v>2299</v>
      </c>
      <c r="M287" s="17">
        <v>65</v>
      </c>
      <c r="N287" s="17">
        <v>50</v>
      </c>
      <c r="O287" s="17">
        <v>247</v>
      </c>
      <c r="P287" s="17">
        <v>362</v>
      </c>
      <c r="Q287" s="17">
        <v>256</v>
      </c>
      <c r="R287" s="16">
        <v>0</v>
      </c>
      <c r="S287" s="17">
        <v>1448</v>
      </c>
      <c r="T287" s="17">
        <v>1010</v>
      </c>
      <c r="U287" s="17">
        <v>38</v>
      </c>
      <c r="V287" s="17">
        <v>25</v>
      </c>
      <c r="W287" s="17">
        <v>248</v>
      </c>
      <c r="X287" s="17">
        <v>311</v>
      </c>
      <c r="Y287" s="17">
        <v>125</v>
      </c>
      <c r="Z287" s="16">
        <v>2</v>
      </c>
      <c r="AA287" s="17">
        <v>1242</v>
      </c>
      <c r="AB287" s="17">
        <v>915</v>
      </c>
      <c r="AC287" s="17">
        <v>29</v>
      </c>
      <c r="AD287" s="17">
        <v>15</v>
      </c>
      <c r="AE287" s="17">
        <v>169</v>
      </c>
      <c r="AF287" s="17">
        <v>213</v>
      </c>
      <c r="AG287" s="17">
        <v>114</v>
      </c>
      <c r="AH287" s="16">
        <v>0</v>
      </c>
      <c r="AI287" s="8">
        <v>0.85773480662983426</v>
      </c>
      <c r="AJ287" s="8">
        <v>0.90594059405940597</v>
      </c>
      <c r="AK287" s="8">
        <v>0.76315789473684215</v>
      </c>
      <c r="AL287" s="8">
        <v>0.6</v>
      </c>
      <c r="AM287" s="8">
        <v>0.68145161290322576</v>
      </c>
      <c r="AN287" s="8">
        <v>0.68488745980707399</v>
      </c>
      <c r="AO287" s="8">
        <v>0.91200000000000003</v>
      </c>
      <c r="AP287" s="44">
        <v>0</v>
      </c>
      <c r="AQ287" s="8">
        <v>2.348631239935588</v>
      </c>
      <c r="AR287" s="8">
        <v>2.512568306010929</v>
      </c>
      <c r="AS287" s="8">
        <v>2.2413793103448274</v>
      </c>
      <c r="AT287" s="45">
        <v>3.3333333333333335</v>
      </c>
      <c r="AU287" s="45">
        <v>1.4615384615384615</v>
      </c>
      <c r="AV287" s="8">
        <v>1.699530516431925</v>
      </c>
      <c r="AW287" s="8">
        <v>2.2456140350877192</v>
      </c>
      <c r="AX287" s="46">
        <v>0</v>
      </c>
      <c r="AY287" s="9"/>
      <c r="AZ287" s="9"/>
      <c r="BA287" s="9"/>
    </row>
    <row r="288" spans="1:53" x14ac:dyDescent="0.25">
      <c r="A288" s="20">
        <v>53051</v>
      </c>
      <c r="B288" s="22">
        <v>16340</v>
      </c>
      <c r="C288" s="4" t="s">
        <v>45</v>
      </c>
      <c r="D288" s="32">
        <v>212</v>
      </c>
      <c r="E288" s="33">
        <v>0</v>
      </c>
      <c r="F288" s="17">
        <v>0</v>
      </c>
      <c r="G288" s="17">
        <v>0</v>
      </c>
      <c r="H288" s="17">
        <v>0</v>
      </c>
      <c r="I288" s="17">
        <v>0</v>
      </c>
      <c r="J288" s="16">
        <v>0</v>
      </c>
      <c r="K288" s="17">
        <v>212</v>
      </c>
      <c r="L288" s="17">
        <v>167</v>
      </c>
      <c r="M288" s="17">
        <v>4</v>
      </c>
      <c r="N288" s="17">
        <v>0</v>
      </c>
      <c r="O288" s="17">
        <v>0</v>
      </c>
      <c r="P288" s="17">
        <v>4</v>
      </c>
      <c r="Q288" s="17">
        <v>41</v>
      </c>
      <c r="R288" s="16">
        <v>0</v>
      </c>
      <c r="S288" s="17">
        <v>106</v>
      </c>
      <c r="T288" s="17">
        <v>79</v>
      </c>
      <c r="U288" s="17">
        <v>2</v>
      </c>
      <c r="V288" s="17">
        <v>0</v>
      </c>
      <c r="W288" s="17">
        <v>1</v>
      </c>
      <c r="X288" s="17">
        <v>3</v>
      </c>
      <c r="Y288" s="17">
        <v>23</v>
      </c>
      <c r="Z288" s="16">
        <v>1</v>
      </c>
      <c r="AA288" s="17">
        <v>87</v>
      </c>
      <c r="AB288" s="17">
        <v>64</v>
      </c>
      <c r="AC288" s="17">
        <v>2</v>
      </c>
      <c r="AD288" s="17">
        <v>0</v>
      </c>
      <c r="AE288" s="17">
        <v>0</v>
      </c>
      <c r="AF288" s="17">
        <v>2</v>
      </c>
      <c r="AG288" s="17">
        <v>21</v>
      </c>
      <c r="AH288" s="16">
        <v>0</v>
      </c>
      <c r="AI288" s="8">
        <v>0.82075471698113212</v>
      </c>
      <c r="AJ288" s="8">
        <v>0.810126582278481</v>
      </c>
      <c r="AK288" s="8">
        <v>1</v>
      </c>
      <c r="AL288" s="45">
        <v>0</v>
      </c>
      <c r="AM288" s="8">
        <v>0</v>
      </c>
      <c r="AN288" s="8">
        <v>0.66666666666666663</v>
      </c>
      <c r="AO288" s="8">
        <v>0.91304347826086951</v>
      </c>
      <c r="AP288" s="44">
        <v>0</v>
      </c>
      <c r="AQ288" s="8">
        <v>2.4367816091954024</v>
      </c>
      <c r="AR288" s="8">
        <v>2.609375</v>
      </c>
      <c r="AS288" s="8">
        <v>2</v>
      </c>
      <c r="AT288" s="45">
        <v>0</v>
      </c>
      <c r="AU288" s="45">
        <v>0</v>
      </c>
      <c r="AV288" s="8">
        <v>2</v>
      </c>
      <c r="AW288" s="8">
        <v>1.9523809523809523</v>
      </c>
      <c r="AX288" s="46">
        <v>0</v>
      </c>
      <c r="AY288" s="9"/>
      <c r="AZ288" s="9"/>
      <c r="BA288" s="9"/>
    </row>
    <row r="289" spans="1:53" x14ac:dyDescent="0.25">
      <c r="A289" s="20">
        <v>53051</v>
      </c>
      <c r="B289" s="22">
        <v>33560</v>
      </c>
      <c r="C289" s="4" t="s">
        <v>46</v>
      </c>
      <c r="D289" s="32">
        <v>479</v>
      </c>
      <c r="E289" s="33">
        <v>0</v>
      </c>
      <c r="F289" s="17">
        <v>0</v>
      </c>
      <c r="G289" s="17">
        <v>0</v>
      </c>
      <c r="H289" s="17">
        <v>0</v>
      </c>
      <c r="I289" s="17">
        <v>0</v>
      </c>
      <c r="J289" s="16">
        <v>0</v>
      </c>
      <c r="K289" s="17">
        <v>479</v>
      </c>
      <c r="L289" s="17">
        <v>385</v>
      </c>
      <c r="M289" s="17">
        <v>6</v>
      </c>
      <c r="N289" s="17">
        <v>3</v>
      </c>
      <c r="O289" s="17">
        <v>5</v>
      </c>
      <c r="P289" s="17">
        <v>14</v>
      </c>
      <c r="Q289" s="17">
        <v>80</v>
      </c>
      <c r="R289" s="16">
        <v>0</v>
      </c>
      <c r="S289" s="17">
        <v>239</v>
      </c>
      <c r="T289" s="17">
        <v>172</v>
      </c>
      <c r="U289" s="17">
        <v>6</v>
      </c>
      <c r="V289" s="17">
        <v>2</v>
      </c>
      <c r="W289" s="17">
        <v>14</v>
      </c>
      <c r="X289" s="17">
        <v>22</v>
      </c>
      <c r="Y289" s="17">
        <v>45</v>
      </c>
      <c r="Z289" s="16">
        <v>0</v>
      </c>
      <c r="AA289" s="17">
        <v>200</v>
      </c>
      <c r="AB289" s="17">
        <v>150</v>
      </c>
      <c r="AC289" s="17">
        <v>4</v>
      </c>
      <c r="AD289" s="17">
        <v>2</v>
      </c>
      <c r="AE289" s="17">
        <v>5</v>
      </c>
      <c r="AF289" s="17">
        <v>11</v>
      </c>
      <c r="AG289" s="17">
        <v>39</v>
      </c>
      <c r="AH289" s="16">
        <v>0</v>
      </c>
      <c r="AI289" s="8">
        <v>0.83682008368200833</v>
      </c>
      <c r="AJ289" s="8">
        <v>0.87209302325581395</v>
      </c>
      <c r="AK289" s="8">
        <v>0.66666666666666663</v>
      </c>
      <c r="AL289" s="45">
        <v>1</v>
      </c>
      <c r="AM289" s="8">
        <v>0.35714285714285715</v>
      </c>
      <c r="AN289" s="8">
        <v>0.5</v>
      </c>
      <c r="AO289" s="8">
        <v>0.8666666666666667</v>
      </c>
      <c r="AP289" s="46">
        <v>0</v>
      </c>
      <c r="AQ289" s="8">
        <v>2.395</v>
      </c>
      <c r="AR289" s="8">
        <v>2.5666666666666669</v>
      </c>
      <c r="AS289" s="8">
        <v>1.5</v>
      </c>
      <c r="AT289" s="45">
        <v>1.5</v>
      </c>
      <c r="AU289" s="45">
        <v>1</v>
      </c>
      <c r="AV289" s="8">
        <v>1.2727272727272727</v>
      </c>
      <c r="AW289" s="8">
        <v>2.0512820512820511</v>
      </c>
      <c r="AX289" s="46">
        <v>0</v>
      </c>
      <c r="AY289" s="9"/>
      <c r="AZ289" s="9"/>
      <c r="BA289" s="9"/>
    </row>
    <row r="290" spans="1:53" x14ac:dyDescent="0.25">
      <c r="A290" s="20">
        <v>53051</v>
      </c>
      <c r="B290" s="22">
        <v>45285</v>
      </c>
      <c r="C290" s="4" t="s">
        <v>47</v>
      </c>
      <c r="D290" s="32">
        <v>162</v>
      </c>
      <c r="E290" s="33">
        <v>0</v>
      </c>
      <c r="F290" s="17">
        <v>0</v>
      </c>
      <c r="G290" s="17">
        <v>0</v>
      </c>
      <c r="H290" s="17">
        <v>0</v>
      </c>
      <c r="I290" s="17">
        <v>0</v>
      </c>
      <c r="J290" s="16">
        <v>0</v>
      </c>
      <c r="K290" s="17">
        <v>162</v>
      </c>
      <c r="L290" s="17">
        <v>149</v>
      </c>
      <c r="M290" s="17">
        <v>2</v>
      </c>
      <c r="N290" s="17">
        <v>0</v>
      </c>
      <c r="O290" s="17">
        <v>0</v>
      </c>
      <c r="P290" s="17">
        <v>2</v>
      </c>
      <c r="Q290" s="17">
        <v>11</v>
      </c>
      <c r="R290" s="16">
        <v>0</v>
      </c>
      <c r="S290" s="17">
        <v>91</v>
      </c>
      <c r="T290" s="17">
        <v>71</v>
      </c>
      <c r="U290" s="17">
        <v>3</v>
      </c>
      <c r="V290" s="17">
        <v>5</v>
      </c>
      <c r="W290" s="17">
        <v>0</v>
      </c>
      <c r="X290" s="17">
        <v>8</v>
      </c>
      <c r="Y290" s="17">
        <v>11</v>
      </c>
      <c r="Z290" s="16">
        <v>1</v>
      </c>
      <c r="AA290" s="17">
        <v>73</v>
      </c>
      <c r="AB290" s="17">
        <v>63</v>
      </c>
      <c r="AC290" s="17">
        <v>1</v>
      </c>
      <c r="AD290" s="17">
        <v>0</v>
      </c>
      <c r="AE290" s="17">
        <v>0</v>
      </c>
      <c r="AF290" s="17">
        <v>1</v>
      </c>
      <c r="AG290" s="17">
        <v>9</v>
      </c>
      <c r="AH290" s="16">
        <v>0</v>
      </c>
      <c r="AI290" s="8">
        <v>0.80219780219780223</v>
      </c>
      <c r="AJ290" s="8">
        <v>0.88732394366197187</v>
      </c>
      <c r="AK290" s="8">
        <v>0.33333333333333331</v>
      </c>
      <c r="AL290" s="8">
        <v>0</v>
      </c>
      <c r="AM290" s="45">
        <v>0</v>
      </c>
      <c r="AN290" s="8">
        <v>0.125</v>
      </c>
      <c r="AO290" s="8">
        <v>0.81818181818181823</v>
      </c>
      <c r="AP290" s="46">
        <v>0</v>
      </c>
      <c r="AQ290" s="8">
        <v>2.2191780821917808</v>
      </c>
      <c r="AR290" s="8">
        <v>2.3650793650793651</v>
      </c>
      <c r="AS290" s="8">
        <v>2</v>
      </c>
      <c r="AT290" s="45">
        <v>0</v>
      </c>
      <c r="AU290" s="45">
        <v>0</v>
      </c>
      <c r="AV290" s="8">
        <v>2</v>
      </c>
      <c r="AW290" s="8">
        <v>1.2222222222222223</v>
      </c>
      <c r="AX290" s="46">
        <v>0</v>
      </c>
      <c r="AY290" s="9"/>
      <c r="AZ290" s="9"/>
      <c r="BA290" s="9"/>
    </row>
    <row r="291" spans="1:53" x14ac:dyDescent="0.25">
      <c r="A291" s="20">
        <v>53051</v>
      </c>
      <c r="B291" s="22">
        <v>45320</v>
      </c>
      <c r="C291" s="4" t="s">
        <v>48</v>
      </c>
      <c r="D291" s="32">
        <v>223</v>
      </c>
      <c r="E291" s="33">
        <v>0</v>
      </c>
      <c r="F291" s="17">
        <v>0</v>
      </c>
      <c r="G291" s="17">
        <v>0</v>
      </c>
      <c r="H291" s="17">
        <v>0</v>
      </c>
      <c r="I291" s="17">
        <v>0</v>
      </c>
      <c r="J291" s="16">
        <v>0</v>
      </c>
      <c r="K291" s="17">
        <v>223</v>
      </c>
      <c r="L291" s="17">
        <v>176</v>
      </c>
      <c r="M291" s="17">
        <v>5</v>
      </c>
      <c r="N291" s="17">
        <v>6</v>
      </c>
      <c r="O291" s="17">
        <v>33</v>
      </c>
      <c r="P291" s="17">
        <v>44</v>
      </c>
      <c r="Q291" s="17">
        <v>3</v>
      </c>
      <c r="R291" s="16">
        <v>0</v>
      </c>
      <c r="S291" s="17">
        <v>192</v>
      </c>
      <c r="T291" s="17">
        <v>95</v>
      </c>
      <c r="U291" s="17">
        <v>7</v>
      </c>
      <c r="V291" s="17">
        <v>5</v>
      </c>
      <c r="W291" s="17">
        <v>83</v>
      </c>
      <c r="X291" s="17">
        <v>95</v>
      </c>
      <c r="Y291" s="17">
        <v>2</v>
      </c>
      <c r="Z291" s="16">
        <v>0</v>
      </c>
      <c r="AA291" s="17">
        <v>122</v>
      </c>
      <c r="AB291" s="17">
        <v>78</v>
      </c>
      <c r="AC291" s="17">
        <v>5</v>
      </c>
      <c r="AD291" s="17">
        <v>4</v>
      </c>
      <c r="AE291" s="17">
        <v>33</v>
      </c>
      <c r="AF291" s="17">
        <v>42</v>
      </c>
      <c r="AG291" s="17">
        <v>2</v>
      </c>
      <c r="AH291" s="16">
        <v>0</v>
      </c>
      <c r="AI291" s="8">
        <v>0.63541666666666663</v>
      </c>
      <c r="AJ291" s="8">
        <v>0.82105263157894737</v>
      </c>
      <c r="AK291" s="8">
        <v>0.7142857142857143</v>
      </c>
      <c r="AL291" s="8">
        <v>0.8</v>
      </c>
      <c r="AM291" s="45">
        <v>0.39759036144578314</v>
      </c>
      <c r="AN291" s="8">
        <v>0.44210526315789472</v>
      </c>
      <c r="AO291" s="8">
        <v>1</v>
      </c>
      <c r="AP291" s="46">
        <v>0</v>
      </c>
      <c r="AQ291" s="8">
        <v>1.8278688524590163</v>
      </c>
      <c r="AR291" s="8">
        <v>2.2564102564102564</v>
      </c>
      <c r="AS291" s="8">
        <v>1</v>
      </c>
      <c r="AT291" s="45">
        <v>1.5</v>
      </c>
      <c r="AU291" s="45">
        <v>1</v>
      </c>
      <c r="AV291" s="8">
        <v>1.0476190476190477</v>
      </c>
      <c r="AW291" s="8">
        <v>1.5</v>
      </c>
      <c r="AX291" s="46">
        <v>0</v>
      </c>
      <c r="AY291" s="9"/>
      <c r="AZ291" s="9"/>
      <c r="BA291" s="9"/>
    </row>
    <row r="292" spans="1:53" x14ac:dyDescent="0.25">
      <c r="A292" s="20">
        <v>53051</v>
      </c>
      <c r="B292" s="22">
        <v>48820</v>
      </c>
      <c r="C292" s="4" t="s">
        <v>212</v>
      </c>
      <c r="D292" s="32">
        <v>1921</v>
      </c>
      <c r="E292" s="33">
        <v>80</v>
      </c>
      <c r="F292" s="17">
        <v>32</v>
      </c>
      <c r="G292" s="17">
        <v>38</v>
      </c>
      <c r="H292" s="17">
        <v>0</v>
      </c>
      <c r="I292" s="17">
        <v>0</v>
      </c>
      <c r="J292" s="16">
        <v>10</v>
      </c>
      <c r="K292" s="17">
        <v>1841</v>
      </c>
      <c r="L292" s="17">
        <v>1422</v>
      </c>
      <c r="M292" s="17">
        <v>48</v>
      </c>
      <c r="N292" s="17">
        <v>41</v>
      </c>
      <c r="O292" s="17">
        <v>209</v>
      </c>
      <c r="P292" s="17">
        <v>298</v>
      </c>
      <c r="Q292" s="17">
        <v>121</v>
      </c>
      <c r="R292" s="16">
        <v>0</v>
      </c>
      <c r="S292" s="17">
        <v>820</v>
      </c>
      <c r="T292" s="17">
        <v>593</v>
      </c>
      <c r="U292" s="17">
        <v>20</v>
      </c>
      <c r="V292" s="17">
        <v>13</v>
      </c>
      <c r="W292" s="17">
        <v>150</v>
      </c>
      <c r="X292" s="17">
        <v>183</v>
      </c>
      <c r="Y292" s="17">
        <v>44</v>
      </c>
      <c r="Z292" s="16">
        <v>0</v>
      </c>
      <c r="AA292" s="17">
        <v>760</v>
      </c>
      <c r="AB292" s="17">
        <v>560</v>
      </c>
      <c r="AC292" s="17">
        <v>17</v>
      </c>
      <c r="AD292" s="17">
        <v>9</v>
      </c>
      <c r="AE292" s="17">
        <v>131</v>
      </c>
      <c r="AF292" s="17">
        <v>157</v>
      </c>
      <c r="AG292" s="17">
        <v>43</v>
      </c>
      <c r="AH292" s="16">
        <v>0</v>
      </c>
      <c r="AI292" s="8">
        <v>0.92682926829268297</v>
      </c>
      <c r="AJ292" s="8">
        <v>0.94435075885328834</v>
      </c>
      <c r="AK292" s="8">
        <v>0.85</v>
      </c>
      <c r="AL292" s="8">
        <v>0.69230769230769229</v>
      </c>
      <c r="AM292" s="8">
        <v>0.87333333333333329</v>
      </c>
      <c r="AN292" s="8">
        <v>0.85792349726775952</v>
      </c>
      <c r="AO292" s="8">
        <v>0.97727272727272729</v>
      </c>
      <c r="AP292" s="46">
        <v>0</v>
      </c>
      <c r="AQ292" s="8">
        <v>2.4223684210526315</v>
      </c>
      <c r="AR292" s="8">
        <v>2.5392857142857141</v>
      </c>
      <c r="AS292" s="8">
        <v>2.8235294117647061</v>
      </c>
      <c r="AT292" s="8">
        <v>4.5555555555555554</v>
      </c>
      <c r="AU292" s="8">
        <v>1.5954198473282444</v>
      </c>
      <c r="AV292" s="8">
        <v>1.8980891719745223</v>
      </c>
      <c r="AW292" s="8">
        <v>2.8139534883720931</v>
      </c>
      <c r="AX292" s="46">
        <v>0</v>
      </c>
      <c r="AY292" s="9"/>
      <c r="AZ292" s="9"/>
      <c r="BA292" s="9"/>
    </row>
    <row r="293" spans="1:53" x14ac:dyDescent="0.25">
      <c r="A293" s="20"/>
      <c r="B293" s="22"/>
      <c r="C293" s="4"/>
      <c r="D293" s="30"/>
      <c r="E293" s="17"/>
      <c r="F293" s="17"/>
      <c r="G293" s="17"/>
      <c r="H293" s="17"/>
      <c r="I293" s="17"/>
      <c r="J293" s="16"/>
      <c r="K293" s="17"/>
      <c r="L293" s="17"/>
      <c r="M293" s="17"/>
      <c r="N293" s="17"/>
      <c r="O293" s="17"/>
      <c r="P293" s="17"/>
      <c r="Q293" s="17"/>
      <c r="R293" s="16"/>
      <c r="S293" s="17"/>
      <c r="T293" s="17"/>
      <c r="U293" s="17"/>
      <c r="V293" s="17"/>
      <c r="W293" s="17"/>
      <c r="X293" s="17"/>
      <c r="Y293" s="17"/>
      <c r="Z293" s="16"/>
      <c r="AA293" s="17"/>
      <c r="AB293" s="17"/>
      <c r="AC293" s="17"/>
      <c r="AD293" s="17"/>
      <c r="AE293" s="17"/>
      <c r="AF293" s="17"/>
      <c r="AG293" s="17"/>
      <c r="AH293" s="16"/>
      <c r="AI293" s="8"/>
      <c r="AJ293" s="8"/>
      <c r="AK293" s="8"/>
      <c r="AL293" s="8"/>
      <c r="AM293" s="8"/>
      <c r="AN293" s="8"/>
      <c r="AO293" s="8"/>
      <c r="AP293" s="46"/>
      <c r="AQ293" s="8"/>
      <c r="AR293" s="8"/>
      <c r="AS293" s="8"/>
      <c r="AT293" s="8"/>
      <c r="AU293" s="8"/>
      <c r="AV293" s="8"/>
      <c r="AW293" s="8"/>
      <c r="AX293" s="46"/>
      <c r="AY293" s="9"/>
      <c r="AZ293" s="9"/>
      <c r="BA293" s="9"/>
    </row>
    <row r="294" spans="1:53" x14ac:dyDescent="0.25">
      <c r="A294" s="20">
        <v>53053</v>
      </c>
      <c r="B294" s="22"/>
      <c r="C294" s="4" t="s">
        <v>362</v>
      </c>
      <c r="D294" s="30">
        <v>700818</v>
      </c>
      <c r="E294" s="17">
        <v>21508</v>
      </c>
      <c r="F294" s="17">
        <v>5411</v>
      </c>
      <c r="G294" s="17">
        <v>2602</v>
      </c>
      <c r="H294" s="17">
        <v>2760</v>
      </c>
      <c r="I294" s="17">
        <v>6623</v>
      </c>
      <c r="J294" s="16">
        <v>4112</v>
      </c>
      <c r="K294" s="17">
        <v>679310</v>
      </c>
      <c r="L294" s="17">
        <v>498699</v>
      </c>
      <c r="M294" s="17">
        <v>17786</v>
      </c>
      <c r="N294" s="17">
        <v>24079</v>
      </c>
      <c r="O294" s="17">
        <v>85160</v>
      </c>
      <c r="P294" s="17">
        <v>127025</v>
      </c>
      <c r="Q294" s="17">
        <v>52406</v>
      </c>
      <c r="R294" s="16">
        <v>1180</v>
      </c>
      <c r="S294" s="17">
        <v>277060</v>
      </c>
      <c r="T294" s="17">
        <v>186108</v>
      </c>
      <c r="U294" s="17">
        <v>8125</v>
      </c>
      <c r="V294" s="17">
        <v>11425</v>
      </c>
      <c r="W294" s="17">
        <v>48509</v>
      </c>
      <c r="X294" s="17">
        <v>68059</v>
      </c>
      <c r="Y294" s="17">
        <v>21988</v>
      </c>
      <c r="Z294" s="16">
        <v>905</v>
      </c>
      <c r="AA294" s="17">
        <v>260800</v>
      </c>
      <c r="AB294" s="17">
        <v>177435</v>
      </c>
      <c r="AC294" s="17">
        <v>7517</v>
      </c>
      <c r="AD294" s="17">
        <v>10681</v>
      </c>
      <c r="AE294" s="17">
        <v>44118</v>
      </c>
      <c r="AF294" s="17">
        <v>62316</v>
      </c>
      <c r="AG294" s="17">
        <v>20399</v>
      </c>
      <c r="AH294" s="16">
        <v>650</v>
      </c>
      <c r="AI294" s="8">
        <v>0.94131235111528189</v>
      </c>
      <c r="AJ294" s="8">
        <v>0.9533980269520923</v>
      </c>
      <c r="AK294" s="8">
        <v>0.92516923076923074</v>
      </c>
      <c r="AL294" s="8">
        <v>0.9348796498905908</v>
      </c>
      <c r="AM294" s="8">
        <v>0.90948071491888105</v>
      </c>
      <c r="AN294" s="8">
        <v>0.91561733202074669</v>
      </c>
      <c r="AO294" s="8">
        <v>0.9277333090776787</v>
      </c>
      <c r="AP294" s="44">
        <v>0.71823204419889508</v>
      </c>
      <c r="AQ294" s="8">
        <v>2.6047162576687115</v>
      </c>
      <c r="AR294" s="8">
        <v>2.810601065178798</v>
      </c>
      <c r="AS294" s="8">
        <v>2.366103498736198</v>
      </c>
      <c r="AT294" s="8">
        <v>2.2543769309989701</v>
      </c>
      <c r="AU294" s="8">
        <v>1.9302778911102045</v>
      </c>
      <c r="AV294" s="8">
        <v>2.0384010526991463</v>
      </c>
      <c r="AW294" s="8">
        <v>2.5690475023285457</v>
      </c>
      <c r="AX294" s="44">
        <v>1.8153846153846154</v>
      </c>
      <c r="AY294" s="9"/>
      <c r="AZ294" s="9"/>
      <c r="BA294" s="9"/>
    </row>
    <row r="295" spans="1:53" x14ac:dyDescent="0.25">
      <c r="A295" s="20">
        <v>53053</v>
      </c>
      <c r="B295" s="22"/>
      <c r="C295" s="4" t="s">
        <v>14</v>
      </c>
      <c r="D295" s="30">
        <v>315359</v>
      </c>
      <c r="E295" s="17">
        <v>11570</v>
      </c>
      <c r="F295" s="17">
        <v>2492</v>
      </c>
      <c r="G295" s="17">
        <v>408</v>
      </c>
      <c r="H295" s="17">
        <v>1380</v>
      </c>
      <c r="I295" s="17">
        <v>6623</v>
      </c>
      <c r="J295" s="16">
        <v>667</v>
      </c>
      <c r="K295" s="17">
        <v>303789</v>
      </c>
      <c r="L295" s="17">
        <v>228844</v>
      </c>
      <c r="M295" s="17">
        <v>7156</v>
      </c>
      <c r="N295" s="17">
        <v>5700</v>
      </c>
      <c r="O295" s="17">
        <v>16108</v>
      </c>
      <c r="P295" s="17">
        <v>28964</v>
      </c>
      <c r="Q295" s="17">
        <v>45168</v>
      </c>
      <c r="R295" s="16">
        <v>813</v>
      </c>
      <c r="S295" s="17">
        <v>115227</v>
      </c>
      <c r="T295" s="17">
        <v>82905</v>
      </c>
      <c r="U295" s="17">
        <v>3086</v>
      </c>
      <c r="V295" s="17">
        <v>2274</v>
      </c>
      <c r="W295" s="17">
        <v>7812</v>
      </c>
      <c r="X295" s="17">
        <v>13172</v>
      </c>
      <c r="Y295" s="17">
        <v>18531</v>
      </c>
      <c r="Z295" s="16">
        <v>619</v>
      </c>
      <c r="AA295" s="17">
        <v>108039</v>
      </c>
      <c r="AB295" s="17">
        <v>78313</v>
      </c>
      <c r="AC295" s="17">
        <v>2861</v>
      </c>
      <c r="AD295" s="17">
        <v>2224</v>
      </c>
      <c r="AE295" s="17">
        <v>6963</v>
      </c>
      <c r="AF295" s="17">
        <v>12048</v>
      </c>
      <c r="AG295" s="17">
        <v>17235</v>
      </c>
      <c r="AH295" s="16">
        <v>443</v>
      </c>
      <c r="AI295" s="8">
        <v>0.93761878726340175</v>
      </c>
      <c r="AJ295" s="8">
        <v>0.94461130209275679</v>
      </c>
      <c r="AK295" s="8">
        <v>0.92709008425145822</v>
      </c>
      <c r="AL295" s="8">
        <v>0.97801231310466141</v>
      </c>
      <c r="AM295" s="8">
        <v>0.89132104454685102</v>
      </c>
      <c r="AN295" s="8">
        <v>0.91466747646522928</v>
      </c>
      <c r="AO295" s="8">
        <v>0.93006313744536184</v>
      </c>
      <c r="AP295" s="44">
        <v>0.71567043618739901</v>
      </c>
      <c r="AQ295" s="8">
        <v>2.8118457223780302</v>
      </c>
      <c r="AR295" s="8">
        <v>2.9221712870149275</v>
      </c>
      <c r="AS295" s="8">
        <v>2.5012233484795527</v>
      </c>
      <c r="AT295" s="8">
        <v>2.5629496402877696</v>
      </c>
      <c r="AU295" s="8">
        <v>2.3133706735602471</v>
      </c>
      <c r="AV295" s="8">
        <v>2.4040504648074368</v>
      </c>
      <c r="AW295" s="8">
        <v>2.6207136640557005</v>
      </c>
      <c r="AX295" s="44">
        <v>1.8352144469525959</v>
      </c>
      <c r="AY295" s="9"/>
      <c r="AZ295" s="9"/>
      <c r="BA295" s="9"/>
    </row>
    <row r="296" spans="1:53" x14ac:dyDescent="0.25">
      <c r="A296" s="20">
        <v>53053</v>
      </c>
      <c r="B296" s="22"/>
      <c r="C296" s="4" t="s">
        <v>15</v>
      </c>
      <c r="D296" s="30">
        <v>385459</v>
      </c>
      <c r="E296" s="17">
        <v>9938</v>
      </c>
      <c r="F296" s="17">
        <v>2919</v>
      </c>
      <c r="G296" s="17">
        <v>2194</v>
      </c>
      <c r="H296" s="17">
        <v>1380</v>
      </c>
      <c r="I296" s="17">
        <v>0</v>
      </c>
      <c r="J296" s="16">
        <v>3445</v>
      </c>
      <c r="K296" s="17">
        <v>375521</v>
      </c>
      <c r="L296" s="17">
        <v>269855</v>
      </c>
      <c r="M296" s="17">
        <v>10630</v>
      </c>
      <c r="N296" s="17">
        <v>18379</v>
      </c>
      <c r="O296" s="17">
        <v>69052</v>
      </c>
      <c r="P296" s="17">
        <v>98061</v>
      </c>
      <c r="Q296" s="17">
        <v>7238</v>
      </c>
      <c r="R296" s="16">
        <v>367</v>
      </c>
      <c r="S296" s="17">
        <v>161833</v>
      </c>
      <c r="T296" s="17">
        <v>103203</v>
      </c>
      <c r="U296" s="17">
        <v>5039</v>
      </c>
      <c r="V296" s="17">
        <v>9151</v>
      </c>
      <c r="W296" s="17">
        <v>40697</v>
      </c>
      <c r="X296" s="17">
        <v>54887</v>
      </c>
      <c r="Y296" s="17">
        <v>3457</v>
      </c>
      <c r="Z296" s="16">
        <v>286</v>
      </c>
      <c r="AA296" s="17">
        <v>152761</v>
      </c>
      <c r="AB296" s="17">
        <v>99122</v>
      </c>
      <c r="AC296" s="17">
        <v>4656</v>
      </c>
      <c r="AD296" s="17">
        <v>8457</v>
      </c>
      <c r="AE296" s="17">
        <v>37155</v>
      </c>
      <c r="AF296" s="17">
        <v>50268</v>
      </c>
      <c r="AG296" s="17">
        <v>3164</v>
      </c>
      <c r="AH296" s="16">
        <v>207</v>
      </c>
      <c r="AI296" s="8">
        <v>0.94394221203339246</v>
      </c>
      <c r="AJ296" s="8">
        <v>0.96045657587473232</v>
      </c>
      <c r="AK296" s="8">
        <v>0.92399285572534229</v>
      </c>
      <c r="AL296" s="8">
        <v>0.92416129384766688</v>
      </c>
      <c r="AM296" s="8">
        <v>0.91296655773152813</v>
      </c>
      <c r="AN296" s="8">
        <v>0.91584528212509342</v>
      </c>
      <c r="AO296" s="8">
        <v>0.91524443158808211</v>
      </c>
      <c r="AP296" s="44">
        <v>0.72377622377622375</v>
      </c>
      <c r="AQ296" s="8">
        <v>2.4582255942288933</v>
      </c>
      <c r="AR296" s="8">
        <v>2.7224531385565265</v>
      </c>
      <c r="AS296" s="8">
        <v>2.2830756013745703</v>
      </c>
      <c r="AT296" s="8">
        <v>2.1732292775215796</v>
      </c>
      <c r="AU296" s="8">
        <v>1.858484726147221</v>
      </c>
      <c r="AV296" s="8">
        <v>1.9507639054666985</v>
      </c>
      <c r="AW296" s="8">
        <v>2.2876106194690267</v>
      </c>
      <c r="AX296" s="44">
        <v>1.7729468599033817</v>
      </c>
      <c r="AY296" s="9"/>
      <c r="AZ296" s="9"/>
      <c r="BA296" s="9"/>
    </row>
    <row r="297" spans="1:53" x14ac:dyDescent="0.25">
      <c r="A297" s="20">
        <v>53053</v>
      </c>
      <c r="B297" s="22" t="s">
        <v>310</v>
      </c>
      <c r="C297" s="4" t="s">
        <v>289</v>
      </c>
      <c r="D297" s="32">
        <v>146</v>
      </c>
      <c r="E297" s="33">
        <v>0</v>
      </c>
      <c r="F297" s="17">
        <v>0</v>
      </c>
      <c r="G297" s="17">
        <v>0</v>
      </c>
      <c r="H297" s="17">
        <v>0</v>
      </c>
      <c r="I297" s="17">
        <v>0</v>
      </c>
      <c r="J297" s="16">
        <v>0</v>
      </c>
      <c r="K297" s="17">
        <v>146</v>
      </c>
      <c r="L297" s="17">
        <v>146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6">
        <v>0</v>
      </c>
      <c r="S297" s="17">
        <v>70</v>
      </c>
      <c r="T297" s="17">
        <v>70</v>
      </c>
      <c r="U297" s="17">
        <v>0</v>
      </c>
      <c r="V297" s="17">
        <v>0</v>
      </c>
      <c r="W297" s="17">
        <v>0</v>
      </c>
      <c r="X297" s="17">
        <v>0</v>
      </c>
      <c r="Y297" s="17">
        <v>0</v>
      </c>
      <c r="Z297" s="16">
        <v>0</v>
      </c>
      <c r="AA297" s="17">
        <v>51</v>
      </c>
      <c r="AB297" s="17">
        <v>51</v>
      </c>
      <c r="AC297" s="17">
        <v>0</v>
      </c>
      <c r="AD297" s="17">
        <v>0</v>
      </c>
      <c r="AE297" s="17">
        <v>0</v>
      </c>
      <c r="AF297" s="17">
        <v>0</v>
      </c>
      <c r="AG297" s="17">
        <v>0</v>
      </c>
      <c r="AH297" s="16">
        <v>0</v>
      </c>
      <c r="AI297" s="8">
        <v>0.72857142857142854</v>
      </c>
      <c r="AJ297" s="8">
        <v>0.72857142857142854</v>
      </c>
      <c r="AK297" s="45">
        <v>0</v>
      </c>
      <c r="AL297" s="45">
        <v>0</v>
      </c>
      <c r="AM297" s="45">
        <v>0</v>
      </c>
      <c r="AN297" s="45">
        <v>0</v>
      </c>
      <c r="AO297" s="45">
        <v>0</v>
      </c>
      <c r="AP297" s="46">
        <v>0</v>
      </c>
      <c r="AQ297" s="8">
        <v>2.8627450980392157</v>
      </c>
      <c r="AR297" s="8">
        <v>2.8627450980392157</v>
      </c>
      <c r="AS297" s="45">
        <v>0</v>
      </c>
      <c r="AT297" s="45">
        <v>0</v>
      </c>
      <c r="AU297" s="45">
        <v>0</v>
      </c>
      <c r="AV297" s="45">
        <v>0</v>
      </c>
      <c r="AW297" s="45">
        <v>0</v>
      </c>
      <c r="AX297" s="46">
        <v>0</v>
      </c>
      <c r="AY297" s="9"/>
      <c r="AZ297" s="9"/>
      <c r="BA297" s="9"/>
    </row>
    <row r="298" spans="1:53" x14ac:dyDescent="0.25">
      <c r="A298" s="20">
        <v>53053</v>
      </c>
      <c r="B298" s="22" t="s">
        <v>321</v>
      </c>
      <c r="C298" s="4" t="s">
        <v>213</v>
      </c>
      <c r="D298" s="32">
        <v>9687</v>
      </c>
      <c r="E298" s="33">
        <v>5</v>
      </c>
      <c r="F298" s="17">
        <v>0</v>
      </c>
      <c r="G298" s="17">
        <v>0</v>
      </c>
      <c r="H298" s="17">
        <v>0</v>
      </c>
      <c r="I298" s="17">
        <v>0</v>
      </c>
      <c r="J298" s="16">
        <v>5</v>
      </c>
      <c r="K298" s="17">
        <v>9682</v>
      </c>
      <c r="L298" s="17">
        <v>8296</v>
      </c>
      <c r="M298" s="17">
        <v>86</v>
      </c>
      <c r="N298" s="17">
        <v>131</v>
      </c>
      <c r="O298" s="17">
        <v>164</v>
      </c>
      <c r="P298" s="17">
        <v>381</v>
      </c>
      <c r="Q298" s="17">
        <v>1005</v>
      </c>
      <c r="R298" s="16">
        <v>0</v>
      </c>
      <c r="S298" s="17">
        <v>3404</v>
      </c>
      <c r="T298" s="17">
        <v>2793</v>
      </c>
      <c r="U298" s="17">
        <v>28</v>
      </c>
      <c r="V298" s="17">
        <v>35</v>
      </c>
      <c r="W298" s="17">
        <v>75</v>
      </c>
      <c r="X298" s="17">
        <v>138</v>
      </c>
      <c r="Y298" s="17">
        <v>473</v>
      </c>
      <c r="Z298" s="16">
        <v>0</v>
      </c>
      <c r="AA298" s="17">
        <v>3266</v>
      </c>
      <c r="AB298" s="17">
        <v>2688</v>
      </c>
      <c r="AC298" s="17">
        <v>28</v>
      </c>
      <c r="AD298" s="17">
        <v>35</v>
      </c>
      <c r="AE298" s="17">
        <v>69</v>
      </c>
      <c r="AF298" s="17">
        <v>132</v>
      </c>
      <c r="AG298" s="17">
        <v>446</v>
      </c>
      <c r="AH298" s="16">
        <v>0</v>
      </c>
      <c r="AI298" s="8">
        <v>0.95945945945945943</v>
      </c>
      <c r="AJ298" s="8">
        <v>0.96240601503759393</v>
      </c>
      <c r="AK298" s="45">
        <v>1</v>
      </c>
      <c r="AL298" s="45">
        <v>1</v>
      </c>
      <c r="AM298" s="45">
        <v>0.92</v>
      </c>
      <c r="AN298" s="45">
        <v>0.95652173913043481</v>
      </c>
      <c r="AO298" s="45">
        <v>0.94291754756871038</v>
      </c>
      <c r="AP298" s="46">
        <v>0</v>
      </c>
      <c r="AQ298" s="8">
        <v>2.9644825474586649</v>
      </c>
      <c r="AR298" s="8">
        <v>3.0863095238095237</v>
      </c>
      <c r="AS298" s="45">
        <v>3.0714285714285716</v>
      </c>
      <c r="AT298" s="45">
        <v>3.7428571428571429</v>
      </c>
      <c r="AU298" s="45">
        <v>2.3768115942028984</v>
      </c>
      <c r="AV298" s="45">
        <v>2.8863636363636362</v>
      </c>
      <c r="AW298" s="45">
        <v>2.2533632286995515</v>
      </c>
      <c r="AX298" s="46">
        <v>0</v>
      </c>
      <c r="AY298" s="9"/>
      <c r="AZ298" s="9"/>
      <c r="BA298" s="9"/>
    </row>
    <row r="299" spans="1:53" x14ac:dyDescent="0.25">
      <c r="A299" s="20">
        <v>53053</v>
      </c>
      <c r="B299" s="22" t="s">
        <v>322</v>
      </c>
      <c r="C299" s="4" t="s">
        <v>214</v>
      </c>
      <c r="D299" s="32">
        <v>4145</v>
      </c>
      <c r="E299" s="33">
        <v>446</v>
      </c>
      <c r="F299" s="17">
        <v>23</v>
      </c>
      <c r="G299" s="17">
        <v>0</v>
      </c>
      <c r="H299" s="17">
        <v>0</v>
      </c>
      <c r="I299" s="17">
        <v>0</v>
      </c>
      <c r="J299" s="16">
        <v>423</v>
      </c>
      <c r="K299" s="17">
        <v>3699</v>
      </c>
      <c r="L299" s="17">
        <v>3021</v>
      </c>
      <c r="M299" s="17">
        <v>215</v>
      </c>
      <c r="N299" s="17">
        <v>173</v>
      </c>
      <c r="O299" s="17">
        <v>74</v>
      </c>
      <c r="P299" s="17">
        <v>462</v>
      </c>
      <c r="Q299" s="17">
        <v>216</v>
      </c>
      <c r="R299" s="16">
        <v>0</v>
      </c>
      <c r="S299" s="17">
        <v>1472</v>
      </c>
      <c r="T299" s="17">
        <v>1195</v>
      </c>
      <c r="U299" s="17">
        <v>87</v>
      </c>
      <c r="V299" s="17">
        <v>78</v>
      </c>
      <c r="W299" s="17">
        <v>42</v>
      </c>
      <c r="X299" s="17">
        <v>207</v>
      </c>
      <c r="Y299" s="17">
        <v>70</v>
      </c>
      <c r="Z299" s="16">
        <v>0</v>
      </c>
      <c r="AA299" s="17">
        <v>1396</v>
      </c>
      <c r="AB299" s="17">
        <v>1119</v>
      </c>
      <c r="AC299" s="17">
        <v>87</v>
      </c>
      <c r="AD299" s="17">
        <v>78</v>
      </c>
      <c r="AE299" s="17">
        <v>42</v>
      </c>
      <c r="AF299" s="17">
        <v>207</v>
      </c>
      <c r="AG299" s="17">
        <v>70</v>
      </c>
      <c r="AH299" s="16">
        <v>0</v>
      </c>
      <c r="AI299" s="8">
        <v>0.94836956521739135</v>
      </c>
      <c r="AJ299" s="8">
        <v>0.93640167364016735</v>
      </c>
      <c r="AK299" s="8">
        <v>1</v>
      </c>
      <c r="AL299" s="8">
        <v>1</v>
      </c>
      <c r="AM299" s="8">
        <v>1</v>
      </c>
      <c r="AN299" s="8">
        <v>1</v>
      </c>
      <c r="AO299" s="8">
        <v>1</v>
      </c>
      <c r="AP299" s="46">
        <v>0</v>
      </c>
      <c r="AQ299" s="8">
        <v>2.6497134670487106</v>
      </c>
      <c r="AR299" s="8">
        <v>2.6997319034852545</v>
      </c>
      <c r="AS299" s="8">
        <v>2.4712643678160919</v>
      </c>
      <c r="AT299" s="8">
        <v>2.2179487179487181</v>
      </c>
      <c r="AU299" s="8">
        <v>1.7619047619047619</v>
      </c>
      <c r="AV299" s="8">
        <v>2.2318840579710146</v>
      </c>
      <c r="AW299" s="8">
        <v>3.0857142857142859</v>
      </c>
      <c r="AX299" s="46">
        <v>0</v>
      </c>
      <c r="AY299" s="9"/>
      <c r="AZ299" s="9"/>
      <c r="BA299" s="9"/>
    </row>
    <row r="300" spans="1:53" x14ac:dyDescent="0.25">
      <c r="A300" s="20">
        <v>53053</v>
      </c>
      <c r="B300" s="22" t="s">
        <v>323</v>
      </c>
      <c r="C300" s="4" t="s">
        <v>49</v>
      </c>
      <c r="D300" s="32">
        <v>621</v>
      </c>
      <c r="E300" s="33">
        <v>0</v>
      </c>
      <c r="F300" s="17">
        <v>0</v>
      </c>
      <c r="G300" s="17">
        <v>0</v>
      </c>
      <c r="H300" s="17">
        <v>0</v>
      </c>
      <c r="I300" s="17">
        <v>0</v>
      </c>
      <c r="J300" s="16">
        <v>0</v>
      </c>
      <c r="K300" s="17">
        <v>621</v>
      </c>
      <c r="L300" s="17">
        <v>556</v>
      </c>
      <c r="M300" s="17">
        <v>0</v>
      </c>
      <c r="N300" s="17">
        <v>0</v>
      </c>
      <c r="O300" s="17">
        <v>0</v>
      </c>
      <c r="P300" s="17">
        <v>0</v>
      </c>
      <c r="Q300" s="17">
        <v>62</v>
      </c>
      <c r="R300" s="16">
        <v>3</v>
      </c>
      <c r="S300" s="17">
        <v>210</v>
      </c>
      <c r="T300" s="17">
        <v>190</v>
      </c>
      <c r="U300" s="17">
        <v>0</v>
      </c>
      <c r="V300" s="17">
        <v>0</v>
      </c>
      <c r="W300" s="17">
        <v>0</v>
      </c>
      <c r="X300" s="17">
        <v>0</v>
      </c>
      <c r="Y300" s="17">
        <v>18</v>
      </c>
      <c r="Z300" s="16">
        <v>2</v>
      </c>
      <c r="AA300" s="17">
        <v>200</v>
      </c>
      <c r="AB300" s="17">
        <v>181</v>
      </c>
      <c r="AC300" s="17">
        <v>0</v>
      </c>
      <c r="AD300" s="17">
        <v>0</v>
      </c>
      <c r="AE300" s="17">
        <v>0</v>
      </c>
      <c r="AF300" s="17">
        <v>0</v>
      </c>
      <c r="AG300" s="17">
        <v>17</v>
      </c>
      <c r="AH300" s="16">
        <v>2</v>
      </c>
      <c r="AI300" s="8">
        <v>0.95238095238095233</v>
      </c>
      <c r="AJ300" s="8">
        <v>0.95263157894736838</v>
      </c>
      <c r="AK300" s="45">
        <v>0</v>
      </c>
      <c r="AL300" s="45">
        <v>0</v>
      </c>
      <c r="AM300" s="45">
        <v>0</v>
      </c>
      <c r="AN300" s="45">
        <v>0</v>
      </c>
      <c r="AO300" s="8">
        <v>0.94444444444444442</v>
      </c>
      <c r="AP300" s="46">
        <v>1</v>
      </c>
      <c r="AQ300" s="8">
        <v>3.105</v>
      </c>
      <c r="AR300" s="8">
        <v>3.0718232044198897</v>
      </c>
      <c r="AS300" s="45">
        <v>0</v>
      </c>
      <c r="AT300" s="45">
        <v>0</v>
      </c>
      <c r="AU300" s="45">
        <v>0</v>
      </c>
      <c r="AV300" s="45">
        <v>0</v>
      </c>
      <c r="AW300" s="8">
        <v>3.6470588235294117</v>
      </c>
      <c r="AX300" s="46">
        <v>1.5</v>
      </c>
      <c r="AY300" s="9"/>
      <c r="AZ300" s="9"/>
      <c r="BA300" s="9"/>
    </row>
    <row r="301" spans="1:53" x14ac:dyDescent="0.25">
      <c r="A301" s="20">
        <v>53053</v>
      </c>
      <c r="B301" s="22">
        <v>18965</v>
      </c>
      <c r="C301" s="4" t="s">
        <v>215</v>
      </c>
      <c r="D301" s="32">
        <v>2452</v>
      </c>
      <c r="E301" s="33">
        <v>6</v>
      </c>
      <c r="F301" s="17">
        <v>0</v>
      </c>
      <c r="G301" s="17">
        <v>0</v>
      </c>
      <c r="H301" s="17">
        <v>0</v>
      </c>
      <c r="I301" s="17">
        <v>0</v>
      </c>
      <c r="J301" s="16">
        <v>6</v>
      </c>
      <c r="K301" s="17">
        <v>2446</v>
      </c>
      <c r="L301" s="17">
        <v>2058</v>
      </c>
      <c r="M301" s="17">
        <v>54</v>
      </c>
      <c r="N301" s="17">
        <v>56</v>
      </c>
      <c r="O301" s="17">
        <v>278</v>
      </c>
      <c r="P301" s="17">
        <v>388</v>
      </c>
      <c r="Q301" s="17">
        <v>0</v>
      </c>
      <c r="R301" s="16">
        <v>0</v>
      </c>
      <c r="S301" s="17">
        <v>977</v>
      </c>
      <c r="T301" s="17">
        <v>769</v>
      </c>
      <c r="U301" s="17">
        <v>12</v>
      </c>
      <c r="V301" s="17">
        <v>38</v>
      </c>
      <c r="W301" s="17">
        <v>158</v>
      </c>
      <c r="X301" s="17">
        <v>208</v>
      </c>
      <c r="Y301" s="17">
        <v>0</v>
      </c>
      <c r="Z301" s="16">
        <v>0</v>
      </c>
      <c r="AA301" s="17">
        <v>936</v>
      </c>
      <c r="AB301" s="17">
        <v>748</v>
      </c>
      <c r="AC301" s="17">
        <v>12</v>
      </c>
      <c r="AD301" s="17">
        <v>28</v>
      </c>
      <c r="AE301" s="17">
        <v>148</v>
      </c>
      <c r="AF301" s="17">
        <v>188</v>
      </c>
      <c r="AG301" s="17">
        <v>0</v>
      </c>
      <c r="AH301" s="16">
        <v>0</v>
      </c>
      <c r="AI301" s="8">
        <v>0.95803480040941658</v>
      </c>
      <c r="AJ301" s="8">
        <v>0.9726918075422627</v>
      </c>
      <c r="AK301" s="45">
        <v>1</v>
      </c>
      <c r="AL301" s="45">
        <v>0.73684210526315785</v>
      </c>
      <c r="AM301" s="45">
        <v>0.93670886075949367</v>
      </c>
      <c r="AN301" s="45">
        <v>0.90384615384615385</v>
      </c>
      <c r="AO301" s="45">
        <v>0</v>
      </c>
      <c r="AP301" s="46">
        <v>0</v>
      </c>
      <c r="AQ301" s="8">
        <v>2.6132478632478633</v>
      </c>
      <c r="AR301" s="8">
        <v>2.751336898395722</v>
      </c>
      <c r="AS301" s="45">
        <v>4.5</v>
      </c>
      <c r="AT301" s="45">
        <v>2</v>
      </c>
      <c r="AU301" s="45">
        <v>1.8783783783783783</v>
      </c>
      <c r="AV301" s="45">
        <v>2.0638297872340425</v>
      </c>
      <c r="AW301" s="45">
        <v>0</v>
      </c>
      <c r="AX301" s="46">
        <v>0</v>
      </c>
      <c r="AY301" s="9"/>
      <c r="AZ301" s="9"/>
      <c r="BA301" s="9"/>
    </row>
    <row r="302" spans="1:53" x14ac:dyDescent="0.25">
      <c r="A302" s="20">
        <v>53053</v>
      </c>
      <c r="B302" s="22">
        <v>20260</v>
      </c>
      <c r="C302" s="4" t="s">
        <v>50</v>
      </c>
      <c r="D302" s="32">
        <v>2012</v>
      </c>
      <c r="E302" s="33">
        <v>2</v>
      </c>
      <c r="F302" s="17">
        <v>0</v>
      </c>
      <c r="G302" s="17">
        <v>0</v>
      </c>
      <c r="H302" s="17">
        <v>0</v>
      </c>
      <c r="I302" s="17">
        <v>0</v>
      </c>
      <c r="J302" s="16">
        <v>2</v>
      </c>
      <c r="K302" s="17">
        <v>2010</v>
      </c>
      <c r="L302" s="17">
        <v>1647</v>
      </c>
      <c r="M302" s="17">
        <v>47</v>
      </c>
      <c r="N302" s="17">
        <v>22</v>
      </c>
      <c r="O302" s="17">
        <v>130</v>
      </c>
      <c r="P302" s="17">
        <v>199</v>
      </c>
      <c r="Q302" s="17">
        <v>160</v>
      </c>
      <c r="R302" s="16">
        <v>4</v>
      </c>
      <c r="S302" s="17">
        <v>805</v>
      </c>
      <c r="T302" s="17">
        <v>604</v>
      </c>
      <c r="U302" s="17">
        <v>29</v>
      </c>
      <c r="V302" s="17">
        <v>20</v>
      </c>
      <c r="W302" s="17">
        <v>59</v>
      </c>
      <c r="X302" s="17">
        <v>108</v>
      </c>
      <c r="Y302" s="17">
        <v>91</v>
      </c>
      <c r="Z302" s="16">
        <v>2</v>
      </c>
      <c r="AA302" s="17">
        <v>748</v>
      </c>
      <c r="AB302" s="17">
        <v>571</v>
      </c>
      <c r="AC302" s="17">
        <v>27</v>
      </c>
      <c r="AD302" s="17">
        <v>11</v>
      </c>
      <c r="AE302" s="17">
        <v>53</v>
      </c>
      <c r="AF302" s="17">
        <v>91</v>
      </c>
      <c r="AG302" s="17">
        <v>85</v>
      </c>
      <c r="AH302" s="16">
        <v>1</v>
      </c>
      <c r="AI302" s="8">
        <v>0.92919254658385098</v>
      </c>
      <c r="AJ302" s="8">
        <v>0.94536423841059603</v>
      </c>
      <c r="AK302" s="8">
        <v>0.93103448275862066</v>
      </c>
      <c r="AL302" s="8">
        <v>0.55000000000000004</v>
      </c>
      <c r="AM302" s="8">
        <v>0.89830508474576276</v>
      </c>
      <c r="AN302" s="8">
        <v>0.84259259259259256</v>
      </c>
      <c r="AO302" s="45">
        <v>0.93406593406593408</v>
      </c>
      <c r="AP302" s="46">
        <v>0.5</v>
      </c>
      <c r="AQ302" s="8">
        <v>2.6871657754010694</v>
      </c>
      <c r="AR302" s="8">
        <v>2.8844133099824867</v>
      </c>
      <c r="AS302" s="8">
        <v>1.7407407407407407</v>
      </c>
      <c r="AT302" s="8">
        <v>2</v>
      </c>
      <c r="AU302" s="8">
        <v>2.4528301886792452</v>
      </c>
      <c r="AV302" s="8">
        <v>2.1868131868131866</v>
      </c>
      <c r="AW302" s="45">
        <v>1.8823529411764706</v>
      </c>
      <c r="AX302" s="46">
        <v>4</v>
      </c>
      <c r="AY302" s="9"/>
      <c r="AZ302" s="9"/>
      <c r="BA302" s="9"/>
    </row>
    <row r="303" spans="1:53" x14ac:dyDescent="0.25">
      <c r="A303" s="20">
        <v>53053</v>
      </c>
      <c r="B303" s="22">
        <v>20645</v>
      </c>
      <c r="C303" s="4" t="s">
        <v>216</v>
      </c>
      <c r="D303" s="32">
        <v>9089</v>
      </c>
      <c r="E303" s="33">
        <v>0</v>
      </c>
      <c r="F303" s="17">
        <v>0</v>
      </c>
      <c r="G303" s="17">
        <v>0</v>
      </c>
      <c r="H303" s="17">
        <v>0</v>
      </c>
      <c r="I303" s="17">
        <v>0</v>
      </c>
      <c r="J303" s="16">
        <v>0</v>
      </c>
      <c r="K303" s="17">
        <v>9089</v>
      </c>
      <c r="L303" s="17">
        <v>8087</v>
      </c>
      <c r="M303" s="17">
        <v>422</v>
      </c>
      <c r="N303" s="17">
        <v>142</v>
      </c>
      <c r="O303" s="17">
        <v>174</v>
      </c>
      <c r="P303" s="17">
        <v>738</v>
      </c>
      <c r="Q303" s="17">
        <v>247</v>
      </c>
      <c r="R303" s="16">
        <v>17</v>
      </c>
      <c r="S303" s="17">
        <v>3562</v>
      </c>
      <c r="T303" s="17">
        <v>3068</v>
      </c>
      <c r="U303" s="17">
        <v>177</v>
      </c>
      <c r="V303" s="17">
        <v>77</v>
      </c>
      <c r="W303" s="17">
        <v>90</v>
      </c>
      <c r="X303" s="17">
        <v>344</v>
      </c>
      <c r="Y303" s="17">
        <v>141</v>
      </c>
      <c r="Z303" s="16">
        <v>9</v>
      </c>
      <c r="AA303" s="17">
        <v>3421</v>
      </c>
      <c r="AB303" s="17">
        <v>2967</v>
      </c>
      <c r="AC303" s="17">
        <v>168</v>
      </c>
      <c r="AD303" s="17">
        <v>77</v>
      </c>
      <c r="AE303" s="17">
        <v>66</v>
      </c>
      <c r="AF303" s="17">
        <v>311</v>
      </c>
      <c r="AG303" s="17">
        <v>134</v>
      </c>
      <c r="AH303" s="16">
        <v>9</v>
      </c>
      <c r="AI303" s="8">
        <v>0.96041549691184724</v>
      </c>
      <c r="AJ303" s="8">
        <v>0.96707953063885266</v>
      </c>
      <c r="AK303" s="8">
        <v>0.94915254237288138</v>
      </c>
      <c r="AL303" s="8">
        <v>1</v>
      </c>
      <c r="AM303" s="8">
        <v>0.73333333333333328</v>
      </c>
      <c r="AN303" s="8">
        <v>0.90406976744186052</v>
      </c>
      <c r="AO303" s="8">
        <v>0.95035460992907805</v>
      </c>
      <c r="AP303" s="44">
        <v>1</v>
      </c>
      <c r="AQ303" s="8">
        <v>2.6568254896229173</v>
      </c>
      <c r="AR303" s="8">
        <v>2.7256488035052242</v>
      </c>
      <c r="AS303" s="8">
        <v>2.5119047619047619</v>
      </c>
      <c r="AT303" s="8">
        <v>1.8441558441558441</v>
      </c>
      <c r="AU303" s="8">
        <v>2.6363636363636362</v>
      </c>
      <c r="AV303" s="8">
        <v>2.372990353697749</v>
      </c>
      <c r="AW303" s="8">
        <v>1.8432835820895523</v>
      </c>
      <c r="AX303" s="44">
        <v>1.8888888888888888</v>
      </c>
      <c r="AY303" s="9"/>
      <c r="AZ303" s="9"/>
      <c r="BA303" s="9"/>
    </row>
    <row r="304" spans="1:53" x14ac:dyDescent="0.25">
      <c r="A304" s="20">
        <v>53053</v>
      </c>
      <c r="B304" s="22">
        <v>22045</v>
      </c>
      <c r="C304" s="4" t="s">
        <v>291</v>
      </c>
      <c r="D304" s="32">
        <v>0</v>
      </c>
      <c r="E304" s="33">
        <v>0</v>
      </c>
      <c r="F304" s="17">
        <v>0</v>
      </c>
      <c r="G304" s="17">
        <v>0</v>
      </c>
      <c r="H304" s="17">
        <v>0</v>
      </c>
      <c r="I304" s="17">
        <v>0</v>
      </c>
      <c r="J304" s="16">
        <v>0</v>
      </c>
      <c r="K304" s="17">
        <v>0</v>
      </c>
      <c r="L304" s="17">
        <v>0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  <c r="R304" s="16">
        <v>0</v>
      </c>
      <c r="S304" s="17">
        <v>0</v>
      </c>
      <c r="T304" s="17">
        <v>0</v>
      </c>
      <c r="U304" s="17">
        <v>0</v>
      </c>
      <c r="V304" s="17">
        <v>0</v>
      </c>
      <c r="W304" s="17">
        <v>0</v>
      </c>
      <c r="X304" s="17">
        <v>0</v>
      </c>
      <c r="Y304" s="17">
        <v>0</v>
      </c>
      <c r="Z304" s="16">
        <v>0</v>
      </c>
      <c r="AA304" s="17">
        <v>0</v>
      </c>
      <c r="AB304" s="17">
        <v>0</v>
      </c>
      <c r="AC304" s="17">
        <v>0</v>
      </c>
      <c r="AD304" s="17">
        <v>0</v>
      </c>
      <c r="AE304" s="17">
        <v>0</v>
      </c>
      <c r="AF304" s="17">
        <v>0</v>
      </c>
      <c r="AG304" s="17">
        <v>0</v>
      </c>
      <c r="AH304" s="16">
        <v>0</v>
      </c>
      <c r="AI304" s="8"/>
      <c r="AJ304" s="8"/>
      <c r="AK304" s="8"/>
      <c r="AL304" s="8"/>
      <c r="AM304" s="8"/>
      <c r="AN304" s="8"/>
      <c r="AO304" s="8"/>
      <c r="AP304" s="44"/>
      <c r="AQ304" s="8"/>
      <c r="AR304" s="8"/>
      <c r="AS304" s="8"/>
      <c r="AT304" s="8"/>
      <c r="AU304" s="8"/>
      <c r="AV304" s="8"/>
      <c r="AW304" s="8"/>
      <c r="AX304" s="44"/>
      <c r="AY304" s="9"/>
      <c r="AZ304" s="9"/>
      <c r="BA304" s="9"/>
    </row>
    <row r="305" spans="1:53" x14ac:dyDescent="0.25">
      <c r="A305" s="20">
        <v>53053</v>
      </c>
      <c r="B305" s="22">
        <v>23795</v>
      </c>
      <c r="C305" s="4" t="s">
        <v>217</v>
      </c>
      <c r="D305" s="32">
        <v>4784</v>
      </c>
      <c r="E305" s="33">
        <v>47</v>
      </c>
      <c r="F305" s="17">
        <v>0</v>
      </c>
      <c r="G305" s="17">
        <v>0</v>
      </c>
      <c r="H305" s="17">
        <v>0</v>
      </c>
      <c r="I305" s="17">
        <v>0</v>
      </c>
      <c r="J305" s="16">
        <v>47</v>
      </c>
      <c r="K305" s="17">
        <v>4737</v>
      </c>
      <c r="L305" s="17">
        <v>1595</v>
      </c>
      <c r="M305" s="17">
        <v>82</v>
      </c>
      <c r="N305" s="17">
        <v>440</v>
      </c>
      <c r="O305" s="17">
        <v>2316</v>
      </c>
      <c r="P305" s="17">
        <v>2838</v>
      </c>
      <c r="Q305" s="17">
        <v>304</v>
      </c>
      <c r="R305" s="16">
        <v>0</v>
      </c>
      <c r="S305" s="17">
        <v>2232</v>
      </c>
      <c r="T305" s="17">
        <v>674</v>
      </c>
      <c r="U305" s="17">
        <v>37</v>
      </c>
      <c r="V305" s="17">
        <v>217</v>
      </c>
      <c r="W305" s="17">
        <v>1158</v>
      </c>
      <c r="X305" s="17">
        <v>1412</v>
      </c>
      <c r="Y305" s="17">
        <v>146</v>
      </c>
      <c r="Z305" s="16">
        <v>0</v>
      </c>
      <c r="AA305" s="17">
        <v>2111</v>
      </c>
      <c r="AB305" s="17">
        <v>608</v>
      </c>
      <c r="AC305" s="17">
        <v>32</v>
      </c>
      <c r="AD305" s="17">
        <v>217</v>
      </c>
      <c r="AE305" s="17">
        <v>1120</v>
      </c>
      <c r="AF305" s="17">
        <v>1369</v>
      </c>
      <c r="AG305" s="17">
        <v>134</v>
      </c>
      <c r="AH305" s="16">
        <v>0</v>
      </c>
      <c r="AI305" s="45">
        <v>0.94578853046594979</v>
      </c>
      <c r="AJ305" s="45">
        <v>0.90207715133531152</v>
      </c>
      <c r="AK305" s="45">
        <v>0.86486486486486491</v>
      </c>
      <c r="AL305" s="45">
        <v>1</v>
      </c>
      <c r="AM305" s="45">
        <v>0.9671848013816926</v>
      </c>
      <c r="AN305" s="45">
        <v>0.96954674220963177</v>
      </c>
      <c r="AO305" s="45">
        <v>0.9178082191780822</v>
      </c>
      <c r="AP305" s="46">
        <v>0</v>
      </c>
      <c r="AQ305" s="45">
        <v>2.2439602084320227</v>
      </c>
      <c r="AR305" s="45">
        <v>2.6233552631578947</v>
      </c>
      <c r="AS305" s="45">
        <v>2.5625</v>
      </c>
      <c r="AT305" s="45">
        <v>2.0276497695852536</v>
      </c>
      <c r="AU305" s="45">
        <v>2.0678571428571431</v>
      </c>
      <c r="AV305" s="45">
        <v>2.0730460189919651</v>
      </c>
      <c r="AW305" s="45">
        <v>2.2686567164179103</v>
      </c>
      <c r="AX305" s="46">
        <v>0</v>
      </c>
      <c r="AY305" s="9"/>
      <c r="AZ305" s="9"/>
      <c r="BA305" s="9"/>
    </row>
    <row r="306" spans="1:53" x14ac:dyDescent="0.25">
      <c r="A306" s="20">
        <v>53053</v>
      </c>
      <c r="B306" s="22">
        <v>23970</v>
      </c>
      <c r="C306" s="4" t="s">
        <v>218</v>
      </c>
      <c r="D306" s="32">
        <v>5868</v>
      </c>
      <c r="E306" s="33">
        <v>0</v>
      </c>
      <c r="F306" s="17">
        <v>0</v>
      </c>
      <c r="G306" s="17">
        <v>0</v>
      </c>
      <c r="H306" s="17">
        <v>0</v>
      </c>
      <c r="I306" s="17">
        <v>0</v>
      </c>
      <c r="J306" s="16">
        <v>0</v>
      </c>
      <c r="K306" s="17">
        <v>5868</v>
      </c>
      <c r="L306" s="17">
        <v>4934</v>
      </c>
      <c r="M306" s="17">
        <v>78</v>
      </c>
      <c r="N306" s="17">
        <v>221</v>
      </c>
      <c r="O306" s="17">
        <v>614</v>
      </c>
      <c r="P306" s="17">
        <v>913</v>
      </c>
      <c r="Q306" s="17">
        <v>21</v>
      </c>
      <c r="R306" s="16">
        <v>0</v>
      </c>
      <c r="S306" s="17">
        <v>2573</v>
      </c>
      <c r="T306" s="17">
        <v>1966</v>
      </c>
      <c r="U306" s="17">
        <v>50</v>
      </c>
      <c r="V306" s="17">
        <v>166</v>
      </c>
      <c r="W306" s="17">
        <v>385</v>
      </c>
      <c r="X306" s="17">
        <v>601</v>
      </c>
      <c r="Y306" s="17">
        <v>6</v>
      </c>
      <c r="Z306" s="16">
        <v>0</v>
      </c>
      <c r="AA306" s="17">
        <v>2505</v>
      </c>
      <c r="AB306" s="17">
        <v>1917</v>
      </c>
      <c r="AC306" s="17">
        <v>47</v>
      </c>
      <c r="AD306" s="17">
        <v>162</v>
      </c>
      <c r="AE306" s="17">
        <v>373</v>
      </c>
      <c r="AF306" s="17">
        <v>582</v>
      </c>
      <c r="AG306" s="17">
        <v>6</v>
      </c>
      <c r="AH306" s="16">
        <v>0</v>
      </c>
      <c r="AI306" s="8">
        <v>0.97357170617955691</v>
      </c>
      <c r="AJ306" s="8">
        <v>0.97507629704984744</v>
      </c>
      <c r="AK306" s="8">
        <v>0.94</v>
      </c>
      <c r="AL306" s="8">
        <v>0.97590361445783136</v>
      </c>
      <c r="AM306" s="8">
        <v>0.96883116883116882</v>
      </c>
      <c r="AN306" s="8">
        <v>0.96838602329450918</v>
      </c>
      <c r="AO306" s="8">
        <v>1</v>
      </c>
      <c r="AP306" s="46">
        <v>0</v>
      </c>
      <c r="AQ306" s="8">
        <v>2.3425149700598804</v>
      </c>
      <c r="AR306" s="8">
        <v>2.573813249869588</v>
      </c>
      <c r="AS306" s="8">
        <v>1.6595744680851063</v>
      </c>
      <c r="AT306" s="8">
        <v>1.3641975308641976</v>
      </c>
      <c r="AU306" s="8">
        <v>1.646112600536193</v>
      </c>
      <c r="AV306" s="8">
        <v>1.5687285223367697</v>
      </c>
      <c r="AW306" s="8">
        <v>3.5</v>
      </c>
      <c r="AX306" s="46">
        <v>0</v>
      </c>
      <c r="AY306" s="9"/>
      <c r="AZ306" s="9"/>
      <c r="BA306" s="9"/>
    </row>
    <row r="307" spans="1:53" x14ac:dyDescent="0.25">
      <c r="A307" s="20">
        <v>53053</v>
      </c>
      <c r="B307" s="22">
        <v>26735</v>
      </c>
      <c r="C307" s="4" t="s">
        <v>219</v>
      </c>
      <c r="D307" s="32">
        <v>6465</v>
      </c>
      <c r="E307" s="33">
        <v>236</v>
      </c>
      <c r="F307" s="17">
        <v>0</v>
      </c>
      <c r="G307" s="17">
        <v>124</v>
      </c>
      <c r="H307" s="17">
        <v>0</v>
      </c>
      <c r="I307" s="17">
        <v>0</v>
      </c>
      <c r="J307" s="16">
        <v>112</v>
      </c>
      <c r="K307" s="17">
        <v>6229</v>
      </c>
      <c r="L307" s="17">
        <v>3937</v>
      </c>
      <c r="M307" s="17">
        <v>342</v>
      </c>
      <c r="N307" s="17">
        <v>296</v>
      </c>
      <c r="O307" s="17">
        <v>1419</v>
      </c>
      <c r="P307" s="17">
        <v>2057</v>
      </c>
      <c r="Q307" s="17">
        <v>177</v>
      </c>
      <c r="R307" s="16">
        <v>58</v>
      </c>
      <c r="S307" s="17">
        <v>3085</v>
      </c>
      <c r="T307" s="17">
        <v>1750</v>
      </c>
      <c r="U307" s="17">
        <v>108</v>
      </c>
      <c r="V307" s="17">
        <v>193</v>
      </c>
      <c r="W307" s="17">
        <v>837</v>
      </c>
      <c r="X307" s="17">
        <v>1138</v>
      </c>
      <c r="Y307" s="17">
        <v>155</v>
      </c>
      <c r="Z307" s="16">
        <v>42</v>
      </c>
      <c r="AA307" s="17">
        <v>2880</v>
      </c>
      <c r="AB307" s="17">
        <v>1638</v>
      </c>
      <c r="AC307" s="17">
        <v>108</v>
      </c>
      <c r="AD307" s="17">
        <v>185</v>
      </c>
      <c r="AE307" s="17">
        <v>765</v>
      </c>
      <c r="AF307" s="17">
        <v>1058</v>
      </c>
      <c r="AG307" s="17">
        <v>142</v>
      </c>
      <c r="AH307" s="16">
        <v>42</v>
      </c>
      <c r="AI307" s="8">
        <v>0.93354943273905999</v>
      </c>
      <c r="AJ307" s="8">
        <v>0.93600000000000005</v>
      </c>
      <c r="AK307" s="8">
        <v>1</v>
      </c>
      <c r="AL307" s="8">
        <v>0.95854922279792742</v>
      </c>
      <c r="AM307" s="8">
        <v>0.91397849462365588</v>
      </c>
      <c r="AN307" s="8">
        <v>0.92970123022847095</v>
      </c>
      <c r="AO307" s="8">
        <v>0.91612903225806452</v>
      </c>
      <c r="AP307" s="46">
        <v>1</v>
      </c>
      <c r="AQ307" s="8">
        <v>2.1628472222222221</v>
      </c>
      <c r="AR307" s="8">
        <v>2.4035409035409034</v>
      </c>
      <c r="AS307" s="8">
        <v>3.1666666666666665</v>
      </c>
      <c r="AT307" s="8">
        <v>1.6</v>
      </c>
      <c r="AU307" s="8">
        <v>1.8549019607843138</v>
      </c>
      <c r="AV307" s="8">
        <v>1.944234404536862</v>
      </c>
      <c r="AW307" s="8">
        <v>1.2464788732394365</v>
      </c>
      <c r="AX307" s="46">
        <v>1.3809523809523809</v>
      </c>
      <c r="AY307" s="9"/>
      <c r="AZ307" s="9"/>
      <c r="BA307" s="9"/>
    </row>
    <row r="308" spans="1:53" x14ac:dyDescent="0.25">
      <c r="A308" s="20">
        <v>53053</v>
      </c>
      <c r="B308" s="22">
        <v>38038</v>
      </c>
      <c r="C308" s="27" t="s">
        <v>220</v>
      </c>
      <c r="D308" s="32">
        <v>58293</v>
      </c>
      <c r="E308" s="33">
        <v>1486</v>
      </c>
      <c r="F308" s="17">
        <v>1040</v>
      </c>
      <c r="G308" s="17">
        <v>323</v>
      </c>
      <c r="H308" s="17">
        <v>0</v>
      </c>
      <c r="I308" s="17">
        <v>0</v>
      </c>
      <c r="J308" s="16">
        <v>123</v>
      </c>
      <c r="K308" s="17">
        <v>56807</v>
      </c>
      <c r="L308" s="17">
        <v>33064</v>
      </c>
      <c r="M308" s="17">
        <v>2101</v>
      </c>
      <c r="N308" s="17">
        <v>2693</v>
      </c>
      <c r="O308" s="17">
        <v>15705</v>
      </c>
      <c r="P308" s="17">
        <v>20499</v>
      </c>
      <c r="Q308" s="17">
        <v>3181</v>
      </c>
      <c r="R308" s="16">
        <v>63</v>
      </c>
      <c r="S308" s="17">
        <v>25449</v>
      </c>
      <c r="T308" s="17">
        <v>13018</v>
      </c>
      <c r="U308" s="17">
        <v>1013</v>
      </c>
      <c r="V308" s="17">
        <v>1567</v>
      </c>
      <c r="W308" s="17">
        <v>8344</v>
      </c>
      <c r="X308" s="17">
        <v>10924</v>
      </c>
      <c r="Y308" s="17">
        <v>1443</v>
      </c>
      <c r="Z308" s="16">
        <v>64</v>
      </c>
      <c r="AA308" s="17">
        <v>23845</v>
      </c>
      <c r="AB308" s="17">
        <v>12598</v>
      </c>
      <c r="AC308" s="17">
        <v>945</v>
      </c>
      <c r="AD308" s="17">
        <v>1367</v>
      </c>
      <c r="AE308" s="17">
        <v>7603</v>
      </c>
      <c r="AF308" s="17">
        <v>9915</v>
      </c>
      <c r="AG308" s="17">
        <v>1285</v>
      </c>
      <c r="AH308" s="16">
        <v>47</v>
      </c>
      <c r="AI308" s="8">
        <v>0.93697198318205033</v>
      </c>
      <c r="AJ308" s="8">
        <v>0.96773697956675375</v>
      </c>
      <c r="AK308" s="8">
        <v>0.93287265547877596</v>
      </c>
      <c r="AL308" s="8">
        <v>0.87236758136566683</v>
      </c>
      <c r="AM308" s="8">
        <v>0.91119367209971236</v>
      </c>
      <c r="AN308" s="8">
        <v>0.90763456609300619</v>
      </c>
      <c r="AO308" s="8">
        <v>0.89050589050589046</v>
      </c>
      <c r="AP308" s="44">
        <v>0.734375</v>
      </c>
      <c r="AQ308" s="8">
        <v>2.382344306982596</v>
      </c>
      <c r="AR308" s="8">
        <v>2.6245435783457691</v>
      </c>
      <c r="AS308" s="8">
        <v>2.2232804232804231</v>
      </c>
      <c r="AT308" s="8">
        <v>1.9700073152889539</v>
      </c>
      <c r="AU308" s="8">
        <v>2.065631987373405</v>
      </c>
      <c r="AV308" s="8">
        <v>2.0674735249621787</v>
      </c>
      <c r="AW308" s="8">
        <v>2.4754863813229573</v>
      </c>
      <c r="AX308" s="44">
        <v>1.3404255319148937</v>
      </c>
      <c r="AY308" s="9"/>
      <c r="AZ308" s="9"/>
      <c r="BA308" s="9"/>
    </row>
    <row r="309" spans="1:53" x14ac:dyDescent="0.25">
      <c r="A309" s="20">
        <v>53053</v>
      </c>
      <c r="B309" s="22">
        <v>46020</v>
      </c>
      <c r="C309" s="4" t="s">
        <v>292</v>
      </c>
      <c r="D309" s="32">
        <v>4981</v>
      </c>
      <c r="E309" s="33">
        <v>88</v>
      </c>
      <c r="F309" s="17">
        <v>0</v>
      </c>
      <c r="G309" s="17">
        <v>0</v>
      </c>
      <c r="H309" s="17">
        <v>0</v>
      </c>
      <c r="I309" s="17">
        <v>0</v>
      </c>
      <c r="J309" s="16">
        <v>88</v>
      </c>
      <c r="K309" s="17">
        <v>4893</v>
      </c>
      <c r="L309" s="17">
        <v>3578</v>
      </c>
      <c r="M309" s="17">
        <v>77</v>
      </c>
      <c r="N309" s="17">
        <v>320</v>
      </c>
      <c r="O309" s="17">
        <v>911</v>
      </c>
      <c r="P309" s="17">
        <v>1308</v>
      </c>
      <c r="Q309" s="17">
        <v>7</v>
      </c>
      <c r="R309" s="16">
        <v>0</v>
      </c>
      <c r="S309" s="17">
        <v>2173</v>
      </c>
      <c r="T309" s="17">
        <v>1428</v>
      </c>
      <c r="U309" s="17">
        <v>31</v>
      </c>
      <c r="V309" s="17">
        <v>137</v>
      </c>
      <c r="W309" s="17">
        <v>575</v>
      </c>
      <c r="X309" s="17">
        <v>743</v>
      </c>
      <c r="Y309" s="17">
        <v>2</v>
      </c>
      <c r="Z309" s="16">
        <v>0</v>
      </c>
      <c r="AA309" s="17">
        <v>2070</v>
      </c>
      <c r="AB309" s="17">
        <v>1367</v>
      </c>
      <c r="AC309" s="17">
        <v>31</v>
      </c>
      <c r="AD309" s="17">
        <v>120</v>
      </c>
      <c r="AE309" s="17">
        <v>550</v>
      </c>
      <c r="AF309" s="17">
        <v>701</v>
      </c>
      <c r="AG309" s="17">
        <v>2</v>
      </c>
      <c r="AH309" s="16">
        <v>0</v>
      </c>
      <c r="AI309" s="8">
        <v>0.95260009203865625</v>
      </c>
      <c r="AJ309" s="8">
        <v>0.95728291316526615</v>
      </c>
      <c r="AK309" s="8">
        <v>1</v>
      </c>
      <c r="AL309" s="8">
        <v>0.87591240875912413</v>
      </c>
      <c r="AM309" s="8">
        <v>0.95652173913043481</v>
      </c>
      <c r="AN309" s="8">
        <v>0.94347240915208619</v>
      </c>
      <c r="AO309" s="8">
        <v>1</v>
      </c>
      <c r="AP309" s="46">
        <v>0</v>
      </c>
      <c r="AQ309" s="8">
        <v>2.3637681159420292</v>
      </c>
      <c r="AR309" s="8">
        <v>2.6174103877103145</v>
      </c>
      <c r="AS309" s="8">
        <v>2.4838709677419355</v>
      </c>
      <c r="AT309" s="8">
        <v>2.6666666666666665</v>
      </c>
      <c r="AU309" s="8">
        <v>1.6563636363636363</v>
      </c>
      <c r="AV309" s="8">
        <v>1.8659058487874465</v>
      </c>
      <c r="AW309" s="8">
        <v>3.5</v>
      </c>
      <c r="AX309" s="46">
        <v>0</v>
      </c>
      <c r="AY309" s="9"/>
      <c r="AZ309" s="9"/>
      <c r="BA309" s="9"/>
    </row>
    <row r="310" spans="1:53" x14ac:dyDescent="0.25">
      <c r="A310" s="20">
        <v>53053</v>
      </c>
      <c r="B310" s="22">
        <v>52005</v>
      </c>
      <c r="C310" s="4" t="s">
        <v>221</v>
      </c>
      <c r="D310" s="32">
        <v>3931</v>
      </c>
      <c r="E310" s="33">
        <v>173</v>
      </c>
      <c r="F310" s="17">
        <v>0</v>
      </c>
      <c r="G310" s="17">
        <v>171</v>
      </c>
      <c r="H310" s="17">
        <v>0</v>
      </c>
      <c r="I310" s="17">
        <v>0</v>
      </c>
      <c r="J310" s="16">
        <v>2</v>
      </c>
      <c r="K310" s="17">
        <v>3758</v>
      </c>
      <c r="L310" s="17">
        <v>3385</v>
      </c>
      <c r="M310" s="17">
        <v>86</v>
      </c>
      <c r="N310" s="17">
        <v>25</v>
      </c>
      <c r="O310" s="17">
        <v>38</v>
      </c>
      <c r="P310" s="17">
        <v>149</v>
      </c>
      <c r="Q310" s="17">
        <v>224</v>
      </c>
      <c r="R310" s="16">
        <v>0</v>
      </c>
      <c r="S310" s="17">
        <v>1382</v>
      </c>
      <c r="T310" s="17">
        <v>1168</v>
      </c>
      <c r="U310" s="17">
        <v>42</v>
      </c>
      <c r="V310" s="17">
        <v>15</v>
      </c>
      <c r="W310" s="17">
        <v>31</v>
      </c>
      <c r="X310" s="17">
        <v>88</v>
      </c>
      <c r="Y310" s="17">
        <v>126</v>
      </c>
      <c r="Z310" s="16">
        <v>0</v>
      </c>
      <c r="AA310" s="17">
        <v>1318</v>
      </c>
      <c r="AB310" s="17">
        <v>1104</v>
      </c>
      <c r="AC310" s="17">
        <v>42</v>
      </c>
      <c r="AD310" s="17">
        <v>15</v>
      </c>
      <c r="AE310" s="17">
        <v>31</v>
      </c>
      <c r="AF310" s="17">
        <v>88</v>
      </c>
      <c r="AG310" s="17">
        <v>126</v>
      </c>
      <c r="AH310" s="16">
        <v>0</v>
      </c>
      <c r="AI310" s="8">
        <v>0.95369030390738063</v>
      </c>
      <c r="AJ310" s="8">
        <v>0.9452054794520548</v>
      </c>
      <c r="AK310" s="8">
        <v>1</v>
      </c>
      <c r="AL310" s="8">
        <v>1</v>
      </c>
      <c r="AM310" s="8">
        <v>1</v>
      </c>
      <c r="AN310" s="8">
        <v>1</v>
      </c>
      <c r="AO310" s="8">
        <v>1</v>
      </c>
      <c r="AP310" s="46">
        <v>0</v>
      </c>
      <c r="AQ310" s="8">
        <v>2.8512898330804251</v>
      </c>
      <c r="AR310" s="8">
        <v>3.0661231884057969</v>
      </c>
      <c r="AS310" s="8">
        <v>2.0476190476190474</v>
      </c>
      <c r="AT310" s="8">
        <v>1.6666666666666667</v>
      </c>
      <c r="AU310" s="8">
        <v>1.2258064516129032</v>
      </c>
      <c r="AV310" s="8">
        <v>1.6931818181818181</v>
      </c>
      <c r="AW310" s="8">
        <v>1.7777777777777777</v>
      </c>
      <c r="AX310" s="46">
        <v>0</v>
      </c>
      <c r="AY310" s="9"/>
      <c r="AZ310" s="9"/>
      <c r="BA310" s="9"/>
    </row>
    <row r="311" spans="1:53" x14ac:dyDescent="0.25">
      <c r="A311" s="20">
        <v>53053</v>
      </c>
      <c r="B311" s="22">
        <v>52495</v>
      </c>
      <c r="C311" s="4" t="s">
        <v>293</v>
      </c>
      <c r="D311" s="32">
        <v>154</v>
      </c>
      <c r="E311" s="33">
        <v>0</v>
      </c>
      <c r="F311" s="17">
        <v>0</v>
      </c>
      <c r="G311" s="17">
        <v>0</v>
      </c>
      <c r="H311" s="17">
        <v>0</v>
      </c>
      <c r="I311" s="17">
        <v>0</v>
      </c>
      <c r="J311" s="16">
        <v>0</v>
      </c>
      <c r="K311" s="17">
        <v>154</v>
      </c>
      <c r="L311" s="17">
        <v>138</v>
      </c>
      <c r="M311" s="17">
        <v>0</v>
      </c>
      <c r="N311" s="17">
        <v>0</v>
      </c>
      <c r="O311" s="17">
        <v>0</v>
      </c>
      <c r="P311" s="17">
        <v>0</v>
      </c>
      <c r="Q311" s="17">
        <v>16</v>
      </c>
      <c r="R311" s="16">
        <v>0</v>
      </c>
      <c r="S311" s="17">
        <v>65</v>
      </c>
      <c r="T311" s="17">
        <v>52</v>
      </c>
      <c r="U311" s="17">
        <v>0</v>
      </c>
      <c r="V311" s="17">
        <v>0</v>
      </c>
      <c r="W311" s="17">
        <v>0</v>
      </c>
      <c r="X311" s="17">
        <v>0</v>
      </c>
      <c r="Y311" s="17">
        <v>13</v>
      </c>
      <c r="Z311" s="16">
        <v>0</v>
      </c>
      <c r="AA311" s="17">
        <v>58</v>
      </c>
      <c r="AB311" s="17">
        <v>52</v>
      </c>
      <c r="AC311" s="17">
        <v>0</v>
      </c>
      <c r="AD311" s="17">
        <v>0</v>
      </c>
      <c r="AE311" s="17">
        <v>0</v>
      </c>
      <c r="AF311" s="17">
        <v>0</v>
      </c>
      <c r="AG311" s="17">
        <v>6</v>
      </c>
      <c r="AH311" s="16">
        <v>0</v>
      </c>
      <c r="AI311" s="8">
        <v>0.89230769230769236</v>
      </c>
      <c r="AJ311" s="8">
        <v>1</v>
      </c>
      <c r="AK311" s="45">
        <v>0</v>
      </c>
      <c r="AL311" s="45">
        <v>0</v>
      </c>
      <c r="AM311" s="45">
        <v>0</v>
      </c>
      <c r="AN311" s="45">
        <v>0</v>
      </c>
      <c r="AO311" s="8">
        <v>0.46153846153846156</v>
      </c>
      <c r="AP311" s="46">
        <v>0</v>
      </c>
      <c r="AQ311" s="8">
        <v>2.6551724137931036</v>
      </c>
      <c r="AR311" s="8">
        <v>2.6538461538461537</v>
      </c>
      <c r="AS311" s="45">
        <v>0</v>
      </c>
      <c r="AT311" s="45">
        <v>0</v>
      </c>
      <c r="AU311" s="45">
        <v>0</v>
      </c>
      <c r="AV311" s="45">
        <v>0</v>
      </c>
      <c r="AW311" s="8">
        <v>2.6666666666666665</v>
      </c>
      <c r="AX311" s="46">
        <v>0</v>
      </c>
      <c r="AY311" s="9"/>
      <c r="AZ311" s="9"/>
      <c r="BA311" s="9"/>
    </row>
    <row r="312" spans="1:53" x14ac:dyDescent="0.25">
      <c r="A312" s="20">
        <v>53053</v>
      </c>
      <c r="B312" s="22">
        <v>56695</v>
      </c>
      <c r="C312" s="4" t="s">
        <v>222</v>
      </c>
      <c r="D312" s="32">
        <v>33014</v>
      </c>
      <c r="E312" s="33">
        <v>496</v>
      </c>
      <c r="F312" s="17">
        <v>12</v>
      </c>
      <c r="G312" s="17">
        <v>264</v>
      </c>
      <c r="H312" s="17">
        <v>0</v>
      </c>
      <c r="I312" s="17">
        <v>0</v>
      </c>
      <c r="J312" s="16">
        <v>220</v>
      </c>
      <c r="K312" s="17">
        <v>32518</v>
      </c>
      <c r="L312" s="17">
        <v>23481</v>
      </c>
      <c r="M312" s="17">
        <v>817</v>
      </c>
      <c r="N312" s="17">
        <v>1363</v>
      </c>
      <c r="O312" s="17">
        <v>6618</v>
      </c>
      <c r="P312" s="17">
        <v>8798</v>
      </c>
      <c r="Q312" s="17">
        <v>231</v>
      </c>
      <c r="R312" s="16">
        <v>8</v>
      </c>
      <c r="S312" s="17">
        <v>13468</v>
      </c>
      <c r="T312" s="17">
        <v>8410</v>
      </c>
      <c r="U312" s="17">
        <v>408</v>
      </c>
      <c r="V312" s="17">
        <v>727</v>
      </c>
      <c r="W312" s="17">
        <v>3814</v>
      </c>
      <c r="X312" s="17">
        <v>4949</v>
      </c>
      <c r="Y312" s="17">
        <v>101</v>
      </c>
      <c r="Z312" s="16">
        <v>8</v>
      </c>
      <c r="AA312" s="17">
        <v>12871</v>
      </c>
      <c r="AB312" s="17">
        <v>8197</v>
      </c>
      <c r="AC312" s="17">
        <v>399</v>
      </c>
      <c r="AD312" s="17">
        <v>717</v>
      </c>
      <c r="AE312" s="17">
        <v>3470</v>
      </c>
      <c r="AF312" s="17">
        <v>4586</v>
      </c>
      <c r="AG312" s="17">
        <v>80</v>
      </c>
      <c r="AH312" s="16">
        <v>8</v>
      </c>
      <c r="AI312" s="8">
        <v>0.95567270567270568</v>
      </c>
      <c r="AJ312" s="8">
        <v>0.97467300832342452</v>
      </c>
      <c r="AK312" s="45">
        <v>0.9779411764705882</v>
      </c>
      <c r="AL312" s="45">
        <v>0.98624484181568084</v>
      </c>
      <c r="AM312" s="45">
        <v>0.90980597797587837</v>
      </c>
      <c r="AN312" s="45">
        <v>0.92665184885835528</v>
      </c>
      <c r="AO312" s="8">
        <v>0.79207920792079212</v>
      </c>
      <c r="AP312" s="46">
        <v>1</v>
      </c>
      <c r="AQ312" s="8">
        <v>2.526454820915236</v>
      </c>
      <c r="AR312" s="8">
        <v>2.8645846041234599</v>
      </c>
      <c r="AS312" s="45">
        <v>2.0476190476190474</v>
      </c>
      <c r="AT312" s="45">
        <v>1.900976290097629</v>
      </c>
      <c r="AU312" s="45">
        <v>1.9072046109510086</v>
      </c>
      <c r="AV312" s="45">
        <v>1.9184474487570868</v>
      </c>
      <c r="AW312" s="8">
        <v>2.8875000000000002</v>
      </c>
      <c r="AX312" s="46">
        <v>1</v>
      </c>
      <c r="AY312" s="9"/>
      <c r="AZ312" s="9"/>
      <c r="BA312" s="9"/>
    </row>
    <row r="313" spans="1:53" x14ac:dyDescent="0.25">
      <c r="A313" s="20">
        <v>53053</v>
      </c>
      <c r="B313" s="22">
        <v>60160</v>
      </c>
      <c r="C313" s="4" t="s">
        <v>223</v>
      </c>
      <c r="D313" s="32">
        <v>260</v>
      </c>
      <c r="E313" s="33">
        <v>0</v>
      </c>
      <c r="F313" s="17">
        <v>0</v>
      </c>
      <c r="G313" s="17">
        <v>0</v>
      </c>
      <c r="H313" s="17">
        <v>0</v>
      </c>
      <c r="I313" s="17">
        <v>0</v>
      </c>
      <c r="J313" s="16">
        <v>0</v>
      </c>
      <c r="K313" s="17">
        <v>260</v>
      </c>
      <c r="L313" s="17">
        <v>186</v>
      </c>
      <c r="M313" s="17">
        <v>22</v>
      </c>
      <c r="N313" s="17">
        <v>2</v>
      </c>
      <c r="O313" s="17">
        <v>0</v>
      </c>
      <c r="P313" s="17">
        <v>24</v>
      </c>
      <c r="Q313" s="17">
        <v>50</v>
      </c>
      <c r="R313" s="16">
        <v>0</v>
      </c>
      <c r="S313" s="17">
        <v>114</v>
      </c>
      <c r="T313" s="17">
        <v>90</v>
      </c>
      <c r="U313" s="17">
        <v>5</v>
      </c>
      <c r="V313" s="17">
        <v>1</v>
      </c>
      <c r="W313" s="17">
        <v>0</v>
      </c>
      <c r="X313" s="17">
        <v>6</v>
      </c>
      <c r="Y313" s="17">
        <v>18</v>
      </c>
      <c r="Z313" s="16">
        <v>0</v>
      </c>
      <c r="AA313" s="17">
        <v>102</v>
      </c>
      <c r="AB313" s="17">
        <v>78</v>
      </c>
      <c r="AC313" s="17">
        <v>5</v>
      </c>
      <c r="AD313" s="17">
        <v>1</v>
      </c>
      <c r="AE313" s="17">
        <v>0</v>
      </c>
      <c r="AF313" s="17">
        <v>6</v>
      </c>
      <c r="AG313" s="17">
        <v>18</v>
      </c>
      <c r="AH313" s="16">
        <v>0</v>
      </c>
      <c r="AI313" s="8">
        <v>0.89473684210526316</v>
      </c>
      <c r="AJ313" s="8">
        <v>0.8666666666666667</v>
      </c>
      <c r="AK313" s="8">
        <v>1</v>
      </c>
      <c r="AL313" s="8">
        <v>1</v>
      </c>
      <c r="AM313" s="45">
        <v>0</v>
      </c>
      <c r="AN313" s="8">
        <v>1</v>
      </c>
      <c r="AO313" s="8">
        <v>1</v>
      </c>
      <c r="AP313" s="46">
        <v>0</v>
      </c>
      <c r="AQ313" s="8">
        <v>2.5490196078431371</v>
      </c>
      <c r="AR313" s="8">
        <v>2.3846153846153846</v>
      </c>
      <c r="AS313" s="8">
        <v>4.4000000000000004</v>
      </c>
      <c r="AT313" s="8">
        <v>2</v>
      </c>
      <c r="AU313" s="45">
        <v>0</v>
      </c>
      <c r="AV313" s="8">
        <v>4</v>
      </c>
      <c r="AW313" s="8">
        <v>2.7777777777777777</v>
      </c>
      <c r="AX313" s="46">
        <v>0</v>
      </c>
      <c r="AY313" s="9"/>
      <c r="AZ313" s="9"/>
      <c r="BA313" s="9"/>
    </row>
    <row r="314" spans="1:53" x14ac:dyDescent="0.25">
      <c r="A314" s="20">
        <v>53053</v>
      </c>
      <c r="B314" s="22">
        <v>60510</v>
      </c>
      <c r="C314" s="4" t="s">
        <v>51</v>
      </c>
      <c r="D314" s="32">
        <v>738</v>
      </c>
      <c r="E314" s="33">
        <v>0</v>
      </c>
      <c r="F314" s="17">
        <v>0</v>
      </c>
      <c r="G314" s="17">
        <v>0</v>
      </c>
      <c r="H314" s="17">
        <v>0</v>
      </c>
      <c r="I314" s="17">
        <v>0</v>
      </c>
      <c r="J314" s="16">
        <v>0</v>
      </c>
      <c r="K314" s="17">
        <v>738</v>
      </c>
      <c r="L314" s="17">
        <v>654</v>
      </c>
      <c r="M314" s="17">
        <v>35</v>
      </c>
      <c r="N314" s="17">
        <v>8</v>
      </c>
      <c r="O314" s="17">
        <v>41</v>
      </c>
      <c r="P314" s="17">
        <v>84</v>
      </c>
      <c r="Q314" s="17">
        <v>0</v>
      </c>
      <c r="R314" s="16">
        <v>0</v>
      </c>
      <c r="S314" s="17">
        <v>355</v>
      </c>
      <c r="T314" s="17">
        <v>286</v>
      </c>
      <c r="U314" s="17">
        <v>22</v>
      </c>
      <c r="V314" s="17">
        <v>13</v>
      </c>
      <c r="W314" s="17">
        <v>34</v>
      </c>
      <c r="X314" s="17">
        <v>69</v>
      </c>
      <c r="Y314" s="17">
        <v>0</v>
      </c>
      <c r="Z314" s="16">
        <v>0</v>
      </c>
      <c r="AA314" s="17">
        <v>330</v>
      </c>
      <c r="AB314" s="17">
        <v>267</v>
      </c>
      <c r="AC314" s="17">
        <v>21</v>
      </c>
      <c r="AD314" s="17">
        <v>8</v>
      </c>
      <c r="AE314" s="17">
        <v>34</v>
      </c>
      <c r="AF314" s="17">
        <v>63</v>
      </c>
      <c r="AG314" s="17">
        <v>0</v>
      </c>
      <c r="AH314" s="16">
        <v>0</v>
      </c>
      <c r="AI314" s="8">
        <v>0.92957746478873238</v>
      </c>
      <c r="AJ314" s="8">
        <v>0.93356643356643354</v>
      </c>
      <c r="AK314" s="8">
        <v>0.95454545454545459</v>
      </c>
      <c r="AL314" s="8">
        <v>0.61538461538461542</v>
      </c>
      <c r="AM314" s="45">
        <v>1</v>
      </c>
      <c r="AN314" s="8">
        <v>0.91304347826086951</v>
      </c>
      <c r="AO314" s="45">
        <v>0</v>
      </c>
      <c r="AP314" s="46">
        <v>0</v>
      </c>
      <c r="AQ314" s="8">
        <v>2.2363636363636363</v>
      </c>
      <c r="AR314" s="8">
        <v>2.4494382022471912</v>
      </c>
      <c r="AS314" s="8">
        <v>1.6666666666666667</v>
      </c>
      <c r="AT314" s="8">
        <v>1</v>
      </c>
      <c r="AU314" s="45">
        <v>1.2058823529411764</v>
      </c>
      <c r="AV314" s="8">
        <v>1.3333333333333333</v>
      </c>
      <c r="AW314" s="45">
        <v>0</v>
      </c>
      <c r="AX314" s="46">
        <v>0</v>
      </c>
      <c r="AY314" s="9"/>
      <c r="AZ314" s="9"/>
      <c r="BA314" s="9"/>
    </row>
    <row r="315" spans="1:53" x14ac:dyDescent="0.25">
      <c r="A315" s="20">
        <v>53053</v>
      </c>
      <c r="B315" s="22">
        <v>66045</v>
      </c>
      <c r="C315" s="4" t="s">
        <v>52</v>
      </c>
      <c r="D315" s="32">
        <v>382</v>
      </c>
      <c r="E315" s="33">
        <v>0</v>
      </c>
      <c r="F315" s="17">
        <v>0</v>
      </c>
      <c r="G315" s="17">
        <v>0</v>
      </c>
      <c r="H315" s="17">
        <v>0</v>
      </c>
      <c r="I315" s="17">
        <v>0</v>
      </c>
      <c r="J315" s="16">
        <v>0</v>
      </c>
      <c r="K315" s="17">
        <v>382</v>
      </c>
      <c r="L315" s="17">
        <v>336</v>
      </c>
      <c r="M315" s="17">
        <v>0</v>
      </c>
      <c r="N315" s="17">
        <v>0</v>
      </c>
      <c r="O315" s="17">
        <v>0</v>
      </c>
      <c r="P315" s="17">
        <v>0</v>
      </c>
      <c r="Q315" s="17">
        <v>46</v>
      </c>
      <c r="R315" s="16">
        <v>0</v>
      </c>
      <c r="S315" s="17">
        <v>138</v>
      </c>
      <c r="T315" s="17">
        <v>119</v>
      </c>
      <c r="U315" s="17">
        <v>0</v>
      </c>
      <c r="V315" s="17">
        <v>0</v>
      </c>
      <c r="W315" s="17">
        <v>0</v>
      </c>
      <c r="X315" s="17">
        <v>0</v>
      </c>
      <c r="Y315" s="17">
        <v>19</v>
      </c>
      <c r="Z315" s="16">
        <v>0</v>
      </c>
      <c r="AA315" s="17">
        <v>125</v>
      </c>
      <c r="AB315" s="17">
        <v>108</v>
      </c>
      <c r="AC315" s="17">
        <v>0</v>
      </c>
      <c r="AD315" s="17">
        <v>0</v>
      </c>
      <c r="AE315" s="17">
        <v>0</v>
      </c>
      <c r="AF315" s="17">
        <v>0</v>
      </c>
      <c r="AG315" s="17">
        <v>17</v>
      </c>
      <c r="AH315" s="16">
        <v>0</v>
      </c>
      <c r="AI315" s="8">
        <v>0.90579710144927539</v>
      </c>
      <c r="AJ315" s="8">
        <v>0.90756302521008403</v>
      </c>
      <c r="AK315" s="45">
        <v>0</v>
      </c>
      <c r="AL315" s="45">
        <v>0</v>
      </c>
      <c r="AM315" s="45">
        <v>0</v>
      </c>
      <c r="AN315" s="45">
        <v>0</v>
      </c>
      <c r="AO315" s="8">
        <v>0.89473684210526316</v>
      </c>
      <c r="AP315" s="46">
        <v>0</v>
      </c>
      <c r="AQ315" s="8">
        <v>3.056</v>
      </c>
      <c r="AR315" s="8">
        <v>3.1111111111111112</v>
      </c>
      <c r="AS315" s="45">
        <v>0</v>
      </c>
      <c r="AT315" s="45">
        <v>0</v>
      </c>
      <c r="AU315" s="45">
        <v>0</v>
      </c>
      <c r="AV315" s="45">
        <v>0</v>
      </c>
      <c r="AW315" s="45">
        <v>2.7058823529411766</v>
      </c>
      <c r="AX315" s="46">
        <v>0</v>
      </c>
      <c r="AY315" s="9"/>
      <c r="AZ315" s="9"/>
      <c r="BA315" s="9"/>
    </row>
    <row r="316" spans="1:53" x14ac:dyDescent="0.25">
      <c r="A316" s="20">
        <v>53053</v>
      </c>
      <c r="B316" s="22">
        <v>67770</v>
      </c>
      <c r="C316" s="4" t="s">
        <v>53</v>
      </c>
      <c r="D316" s="32">
        <v>6049</v>
      </c>
      <c r="E316" s="33">
        <v>0</v>
      </c>
      <c r="F316" s="17">
        <v>0</v>
      </c>
      <c r="G316" s="17">
        <v>0</v>
      </c>
      <c r="H316" s="17">
        <v>0</v>
      </c>
      <c r="I316" s="17">
        <v>0</v>
      </c>
      <c r="J316" s="16">
        <v>0</v>
      </c>
      <c r="K316" s="17">
        <v>6049</v>
      </c>
      <c r="L316" s="17">
        <v>4521</v>
      </c>
      <c r="M316" s="17">
        <v>251</v>
      </c>
      <c r="N316" s="17">
        <v>492</v>
      </c>
      <c r="O316" s="17">
        <v>785</v>
      </c>
      <c r="P316" s="17">
        <v>1528</v>
      </c>
      <c r="Q316" s="17">
        <v>0</v>
      </c>
      <c r="R316" s="16">
        <v>0</v>
      </c>
      <c r="S316" s="17">
        <v>2674</v>
      </c>
      <c r="T316" s="17">
        <v>1880</v>
      </c>
      <c r="U316" s="17">
        <v>110</v>
      </c>
      <c r="V316" s="17">
        <v>258</v>
      </c>
      <c r="W316" s="17">
        <v>426</v>
      </c>
      <c r="X316" s="17">
        <v>794</v>
      </c>
      <c r="Y316" s="17">
        <v>0</v>
      </c>
      <c r="Z316" s="16">
        <v>0</v>
      </c>
      <c r="AA316" s="17">
        <v>2570</v>
      </c>
      <c r="AB316" s="17">
        <v>1805</v>
      </c>
      <c r="AC316" s="17">
        <v>110</v>
      </c>
      <c r="AD316" s="17">
        <v>251</v>
      </c>
      <c r="AE316" s="17">
        <v>404</v>
      </c>
      <c r="AF316" s="17">
        <v>765</v>
      </c>
      <c r="AG316" s="17">
        <v>0</v>
      </c>
      <c r="AH316" s="16">
        <v>0</v>
      </c>
      <c r="AI316" s="8">
        <v>0.96110695587135375</v>
      </c>
      <c r="AJ316" s="8">
        <v>0.96010638297872342</v>
      </c>
      <c r="AK316" s="45">
        <v>1</v>
      </c>
      <c r="AL316" s="45">
        <v>0.97286821705426352</v>
      </c>
      <c r="AM316" s="45">
        <v>0.94835680751173712</v>
      </c>
      <c r="AN316" s="45">
        <v>0.96347607052896722</v>
      </c>
      <c r="AO316" s="45">
        <v>0</v>
      </c>
      <c r="AP316" s="46">
        <v>0</v>
      </c>
      <c r="AQ316" s="8">
        <v>2.3536964980544748</v>
      </c>
      <c r="AR316" s="8">
        <v>2.5047091412742382</v>
      </c>
      <c r="AS316" s="45">
        <v>2.2818181818181817</v>
      </c>
      <c r="AT316" s="45">
        <v>1.9601593625498008</v>
      </c>
      <c r="AU316" s="45">
        <v>1.943069306930693</v>
      </c>
      <c r="AV316" s="45">
        <v>1.9973856209150327</v>
      </c>
      <c r="AW316" s="45">
        <v>0</v>
      </c>
      <c r="AX316" s="46">
        <v>0</v>
      </c>
      <c r="AY316" s="9"/>
      <c r="AZ316" s="9"/>
      <c r="BA316" s="9"/>
    </row>
    <row r="317" spans="1:53" x14ac:dyDescent="0.25">
      <c r="A317" s="20">
        <v>53053</v>
      </c>
      <c r="B317" s="22">
        <v>68435</v>
      </c>
      <c r="C317" s="4" t="s">
        <v>224</v>
      </c>
      <c r="D317" s="32">
        <v>8504</v>
      </c>
      <c r="E317" s="33">
        <v>66</v>
      </c>
      <c r="F317" s="17">
        <v>0</v>
      </c>
      <c r="G317" s="17">
        <v>0</v>
      </c>
      <c r="H317" s="17">
        <v>0</v>
      </c>
      <c r="I317" s="17">
        <v>0</v>
      </c>
      <c r="J317" s="16">
        <v>66</v>
      </c>
      <c r="K317" s="17">
        <v>8438</v>
      </c>
      <c r="L317" s="17">
        <v>5287</v>
      </c>
      <c r="M317" s="17">
        <v>155</v>
      </c>
      <c r="N317" s="17">
        <v>1494</v>
      </c>
      <c r="O317" s="17">
        <v>1039</v>
      </c>
      <c r="P317" s="17">
        <v>2688</v>
      </c>
      <c r="Q317" s="17">
        <v>463</v>
      </c>
      <c r="R317" s="16">
        <v>0</v>
      </c>
      <c r="S317" s="17">
        <v>3689</v>
      </c>
      <c r="T317" s="17">
        <v>2097</v>
      </c>
      <c r="U317" s="17">
        <v>105</v>
      </c>
      <c r="V317" s="17">
        <v>556</v>
      </c>
      <c r="W317" s="17">
        <v>636</v>
      </c>
      <c r="X317" s="17">
        <v>1297</v>
      </c>
      <c r="Y317" s="17">
        <v>295</v>
      </c>
      <c r="Z317" s="16">
        <v>0</v>
      </c>
      <c r="AA317" s="17">
        <v>3517</v>
      </c>
      <c r="AB317" s="17">
        <v>2028</v>
      </c>
      <c r="AC317" s="17">
        <v>86</v>
      </c>
      <c r="AD317" s="17">
        <v>552</v>
      </c>
      <c r="AE317" s="17">
        <v>590</v>
      </c>
      <c r="AF317" s="17">
        <v>1228</v>
      </c>
      <c r="AG317" s="17">
        <v>261</v>
      </c>
      <c r="AH317" s="16">
        <v>0</v>
      </c>
      <c r="AI317" s="8">
        <v>0.9533748983464353</v>
      </c>
      <c r="AJ317" s="8">
        <v>0.96709585121602293</v>
      </c>
      <c r="AK317" s="8">
        <v>0.81904761904761902</v>
      </c>
      <c r="AL317" s="8">
        <v>0.9928057553956835</v>
      </c>
      <c r="AM317" s="8">
        <v>0.92767295597484278</v>
      </c>
      <c r="AN317" s="8">
        <v>0.94680030840400931</v>
      </c>
      <c r="AO317" s="45">
        <v>0.88474576271186445</v>
      </c>
      <c r="AP317" s="46">
        <v>0</v>
      </c>
      <c r="AQ317" s="8">
        <v>2.3992038669320443</v>
      </c>
      <c r="AR317" s="8">
        <v>2.6070019723865876</v>
      </c>
      <c r="AS317" s="8">
        <v>1.8023255813953489</v>
      </c>
      <c r="AT317" s="8">
        <v>2.7065217391304346</v>
      </c>
      <c r="AU317" s="8">
        <v>1.7610169491525425</v>
      </c>
      <c r="AV317" s="8">
        <v>2.1889250814332248</v>
      </c>
      <c r="AW317" s="45">
        <v>1.7739463601532568</v>
      </c>
      <c r="AX317" s="46">
        <v>0</v>
      </c>
      <c r="AY317" s="9"/>
      <c r="AZ317" s="9"/>
      <c r="BA317" s="9"/>
    </row>
    <row r="318" spans="1:53" x14ac:dyDescent="0.25">
      <c r="A318" s="20">
        <v>53053</v>
      </c>
      <c r="B318" s="22">
        <v>70000</v>
      </c>
      <c r="C318" s="4" t="s">
        <v>225</v>
      </c>
      <c r="D318" s="32">
        <v>193556</v>
      </c>
      <c r="E318" s="33">
        <v>6731</v>
      </c>
      <c r="F318" s="17">
        <v>1838</v>
      </c>
      <c r="G318" s="17">
        <v>1195</v>
      </c>
      <c r="H318" s="17">
        <v>1380</v>
      </c>
      <c r="I318" s="17">
        <v>0</v>
      </c>
      <c r="J318" s="16">
        <v>2318</v>
      </c>
      <c r="K318" s="17">
        <v>186825</v>
      </c>
      <c r="L318" s="17">
        <v>140239</v>
      </c>
      <c r="M318" s="17">
        <v>4801</v>
      </c>
      <c r="N318" s="17">
        <v>8474</v>
      </c>
      <c r="O318" s="17">
        <v>32578</v>
      </c>
      <c r="P318" s="17">
        <v>45853</v>
      </c>
      <c r="Q318" s="17">
        <v>538</v>
      </c>
      <c r="R318" s="16">
        <v>195</v>
      </c>
      <c r="S318" s="17">
        <v>81102</v>
      </c>
      <c r="T318" s="17">
        <v>53663</v>
      </c>
      <c r="U318" s="17">
        <v>2343</v>
      </c>
      <c r="V318" s="17">
        <v>4076</v>
      </c>
      <c r="W318" s="17">
        <v>20645</v>
      </c>
      <c r="X318" s="17">
        <v>27064</v>
      </c>
      <c r="Y318" s="17">
        <v>223</v>
      </c>
      <c r="Z318" s="16">
        <v>152</v>
      </c>
      <c r="AA318" s="17">
        <v>76152</v>
      </c>
      <c r="AB318" s="17">
        <v>51337</v>
      </c>
      <c r="AC318" s="17">
        <v>2082</v>
      </c>
      <c r="AD318" s="17">
        <v>3708</v>
      </c>
      <c r="AE318" s="17">
        <v>18712</v>
      </c>
      <c r="AF318" s="17">
        <v>24502</v>
      </c>
      <c r="AG318" s="17">
        <v>221</v>
      </c>
      <c r="AH318" s="16">
        <v>92</v>
      </c>
      <c r="AI318" s="8">
        <v>0.93896574683731593</v>
      </c>
      <c r="AJ318" s="8">
        <v>0.95665542366248624</v>
      </c>
      <c r="AK318" s="8">
        <v>0.88860435339308574</v>
      </c>
      <c r="AL318" s="8">
        <v>0.9097154072620216</v>
      </c>
      <c r="AM318" s="8">
        <v>0.90636958101235165</v>
      </c>
      <c r="AN318" s="8">
        <v>0.90533550103458471</v>
      </c>
      <c r="AO318" s="8">
        <v>0.99103139013452912</v>
      </c>
      <c r="AP318" s="46">
        <v>0.60526315789473684</v>
      </c>
      <c r="AQ318" s="8">
        <v>2.4533170501103059</v>
      </c>
      <c r="AR318" s="8">
        <v>2.731733447610885</v>
      </c>
      <c r="AS318" s="8">
        <v>2.3059558117195005</v>
      </c>
      <c r="AT318" s="8">
        <v>2.2853290183387269</v>
      </c>
      <c r="AU318" s="8">
        <v>1.7410218041898247</v>
      </c>
      <c r="AV318" s="8">
        <v>1.87139825320382</v>
      </c>
      <c r="AW318" s="8">
        <v>2.434389140271493</v>
      </c>
      <c r="AX318" s="46">
        <v>2.1195652173913042</v>
      </c>
      <c r="AY318" s="9"/>
      <c r="AZ318" s="9"/>
      <c r="BA318" s="9"/>
    </row>
    <row r="319" spans="1:53" x14ac:dyDescent="0.25">
      <c r="A319" s="20">
        <v>53053</v>
      </c>
      <c r="B319" s="22">
        <v>73465</v>
      </c>
      <c r="C319" s="4" t="s">
        <v>226</v>
      </c>
      <c r="D319" s="32">
        <v>29933</v>
      </c>
      <c r="E319" s="33">
        <v>156</v>
      </c>
      <c r="F319" s="17">
        <v>6</v>
      </c>
      <c r="G319" s="17">
        <v>117</v>
      </c>
      <c r="H319" s="17">
        <v>0</v>
      </c>
      <c r="I319" s="17">
        <v>0</v>
      </c>
      <c r="J319" s="16">
        <v>33</v>
      </c>
      <c r="K319" s="17">
        <v>29777</v>
      </c>
      <c r="L319" s="17">
        <v>20343</v>
      </c>
      <c r="M319" s="17">
        <v>957</v>
      </c>
      <c r="N319" s="17">
        <v>2027</v>
      </c>
      <c r="O319" s="17">
        <v>6165</v>
      </c>
      <c r="P319" s="17">
        <v>9149</v>
      </c>
      <c r="Q319" s="17">
        <v>266</v>
      </c>
      <c r="R319" s="16">
        <v>19</v>
      </c>
      <c r="S319" s="17">
        <v>12684</v>
      </c>
      <c r="T319" s="17">
        <v>7778</v>
      </c>
      <c r="U319" s="17">
        <v>430</v>
      </c>
      <c r="V319" s="17">
        <v>977</v>
      </c>
      <c r="W319" s="17">
        <v>3387</v>
      </c>
      <c r="X319" s="17">
        <v>4794</v>
      </c>
      <c r="Y319" s="17">
        <v>105</v>
      </c>
      <c r="Z319" s="16">
        <v>7</v>
      </c>
      <c r="AA319" s="17">
        <v>12149</v>
      </c>
      <c r="AB319" s="17">
        <v>7565</v>
      </c>
      <c r="AC319" s="17">
        <v>424</v>
      </c>
      <c r="AD319" s="17">
        <v>925</v>
      </c>
      <c r="AE319" s="17">
        <v>3124</v>
      </c>
      <c r="AF319" s="17">
        <v>4473</v>
      </c>
      <c r="AG319" s="17">
        <v>105</v>
      </c>
      <c r="AH319" s="16">
        <v>6</v>
      </c>
      <c r="AI319" s="8">
        <v>0.9578208766950489</v>
      </c>
      <c r="AJ319" s="8">
        <v>0.97261506814091025</v>
      </c>
      <c r="AK319" s="8">
        <v>0.98604651162790702</v>
      </c>
      <c r="AL319" s="8">
        <v>0.94677584442169904</v>
      </c>
      <c r="AM319" s="8">
        <v>0.92235016238559198</v>
      </c>
      <c r="AN319" s="8">
        <v>0.9330413016270338</v>
      </c>
      <c r="AO319" s="8">
        <v>1</v>
      </c>
      <c r="AP319" s="44">
        <v>0.8571428571428571</v>
      </c>
      <c r="AQ319" s="8">
        <v>2.4509836200510331</v>
      </c>
      <c r="AR319" s="8">
        <v>2.6890945142101783</v>
      </c>
      <c r="AS319" s="8">
        <v>2.2570754716981134</v>
      </c>
      <c r="AT319" s="8">
        <v>2.1913513513513512</v>
      </c>
      <c r="AU319" s="8">
        <v>1.9734314980793854</v>
      </c>
      <c r="AV319" s="8">
        <v>2.0453834115805947</v>
      </c>
      <c r="AW319" s="8">
        <v>2.5333333333333332</v>
      </c>
      <c r="AX319" s="44">
        <v>3.1666666666666665</v>
      </c>
      <c r="AY319" s="9"/>
      <c r="AZ319" s="9"/>
      <c r="BA319" s="9"/>
    </row>
    <row r="320" spans="1:53" x14ac:dyDescent="0.25">
      <c r="A320" s="20">
        <v>53053</v>
      </c>
      <c r="B320" s="22">
        <v>78925</v>
      </c>
      <c r="C320" s="4" t="s">
        <v>54</v>
      </c>
      <c r="D320" s="32">
        <v>395</v>
      </c>
      <c r="E320" s="33">
        <v>0</v>
      </c>
      <c r="F320" s="17">
        <v>0</v>
      </c>
      <c r="G320" s="17">
        <v>0</v>
      </c>
      <c r="H320" s="17">
        <v>0</v>
      </c>
      <c r="I320" s="17">
        <v>0</v>
      </c>
      <c r="J320" s="16">
        <v>0</v>
      </c>
      <c r="K320" s="17">
        <v>395</v>
      </c>
      <c r="L320" s="17">
        <v>366</v>
      </c>
      <c r="M320" s="17">
        <v>2</v>
      </c>
      <c r="N320" s="17">
        <v>0</v>
      </c>
      <c r="O320" s="17">
        <v>3</v>
      </c>
      <c r="P320" s="17">
        <v>5</v>
      </c>
      <c r="Q320" s="17">
        <v>24</v>
      </c>
      <c r="R320" s="16">
        <v>0</v>
      </c>
      <c r="S320" s="17">
        <v>150</v>
      </c>
      <c r="T320" s="17">
        <v>135</v>
      </c>
      <c r="U320" s="17">
        <v>2</v>
      </c>
      <c r="V320" s="17">
        <v>0</v>
      </c>
      <c r="W320" s="17">
        <v>1</v>
      </c>
      <c r="X320" s="17">
        <v>3</v>
      </c>
      <c r="Y320" s="17">
        <v>12</v>
      </c>
      <c r="Z320" s="16">
        <v>0</v>
      </c>
      <c r="AA320" s="17">
        <v>140</v>
      </c>
      <c r="AB320" s="17">
        <v>128</v>
      </c>
      <c r="AC320" s="17">
        <v>2</v>
      </c>
      <c r="AD320" s="17">
        <v>0</v>
      </c>
      <c r="AE320" s="17">
        <v>1</v>
      </c>
      <c r="AF320" s="17">
        <v>3</v>
      </c>
      <c r="AG320" s="17">
        <v>9</v>
      </c>
      <c r="AH320" s="16">
        <v>0</v>
      </c>
      <c r="AI320" s="8">
        <v>0.93333333333333335</v>
      </c>
      <c r="AJ320" s="8">
        <v>0.94814814814814818</v>
      </c>
      <c r="AK320" s="8">
        <v>1</v>
      </c>
      <c r="AL320" s="45">
        <v>0</v>
      </c>
      <c r="AM320" s="8">
        <v>1</v>
      </c>
      <c r="AN320" s="8">
        <v>1</v>
      </c>
      <c r="AO320" s="8">
        <v>0.75</v>
      </c>
      <c r="AP320" s="46">
        <v>0</v>
      </c>
      <c r="AQ320" s="8">
        <v>2.8214285714285716</v>
      </c>
      <c r="AR320" s="8">
        <v>2.859375</v>
      </c>
      <c r="AS320" s="8">
        <v>1</v>
      </c>
      <c r="AT320" s="45">
        <v>0</v>
      </c>
      <c r="AU320" s="8">
        <v>3</v>
      </c>
      <c r="AV320" s="8">
        <v>1.6666666666666667</v>
      </c>
      <c r="AW320" s="8">
        <v>2.6666666666666665</v>
      </c>
      <c r="AX320" s="46">
        <v>0</v>
      </c>
      <c r="AY320" s="9"/>
      <c r="AZ320" s="9"/>
      <c r="BA320" s="9"/>
    </row>
    <row r="321" spans="1:53" x14ac:dyDescent="0.25">
      <c r="A321" s="20"/>
      <c r="B321" s="22"/>
      <c r="C321" s="4"/>
      <c r="D321" s="30"/>
      <c r="E321" s="17"/>
      <c r="F321" s="17"/>
      <c r="G321" s="17"/>
      <c r="H321" s="17"/>
      <c r="I321" s="17"/>
      <c r="J321" s="16"/>
      <c r="K321" s="17"/>
      <c r="L321" s="17"/>
      <c r="M321" s="17"/>
      <c r="N321" s="17"/>
      <c r="O321" s="17"/>
      <c r="P321" s="17"/>
      <c r="Q321" s="17"/>
      <c r="R321" s="16"/>
      <c r="S321" s="17"/>
      <c r="T321" s="17"/>
      <c r="U321" s="17"/>
      <c r="V321" s="17"/>
      <c r="W321" s="17"/>
      <c r="X321" s="17"/>
      <c r="Y321" s="17"/>
      <c r="Z321" s="16"/>
      <c r="AA321" s="17"/>
      <c r="AB321" s="17"/>
      <c r="AC321" s="17"/>
      <c r="AD321" s="17"/>
      <c r="AE321" s="17"/>
      <c r="AF321" s="17"/>
      <c r="AG321" s="17"/>
      <c r="AH321" s="16"/>
      <c r="AI321" s="8"/>
      <c r="AJ321" s="8"/>
      <c r="AK321" s="8"/>
      <c r="AL321" s="45"/>
      <c r="AM321" s="8"/>
      <c r="AN321" s="8"/>
      <c r="AO321" s="8"/>
      <c r="AP321" s="46"/>
      <c r="AQ321" s="8"/>
      <c r="AR321" s="8"/>
      <c r="AS321" s="8"/>
      <c r="AT321" s="45"/>
      <c r="AU321" s="8"/>
      <c r="AV321" s="8"/>
      <c r="AW321" s="8"/>
      <c r="AX321" s="46"/>
      <c r="AY321" s="9"/>
      <c r="AZ321" s="9"/>
      <c r="BA321" s="9"/>
    </row>
    <row r="322" spans="1:53" x14ac:dyDescent="0.25">
      <c r="A322" s="20">
        <v>53055</v>
      </c>
      <c r="B322" s="22"/>
      <c r="C322" s="4" t="s">
        <v>363</v>
      </c>
      <c r="D322" s="30">
        <v>14077</v>
      </c>
      <c r="E322" s="17">
        <v>119</v>
      </c>
      <c r="F322" s="17">
        <v>6</v>
      </c>
      <c r="G322" s="17">
        <v>64</v>
      </c>
      <c r="H322" s="17">
        <v>7</v>
      </c>
      <c r="I322" s="17">
        <v>0</v>
      </c>
      <c r="J322" s="16">
        <v>42</v>
      </c>
      <c r="K322" s="17">
        <v>13958</v>
      </c>
      <c r="L322" s="17">
        <v>11460</v>
      </c>
      <c r="M322" s="17">
        <v>94</v>
      </c>
      <c r="N322" s="17">
        <v>306</v>
      </c>
      <c r="O322" s="17">
        <v>556</v>
      </c>
      <c r="P322" s="17">
        <v>956</v>
      </c>
      <c r="Q322" s="17">
        <v>1441</v>
      </c>
      <c r="R322" s="16">
        <v>101</v>
      </c>
      <c r="S322" s="17">
        <v>9752</v>
      </c>
      <c r="T322" s="17">
        <v>8067</v>
      </c>
      <c r="U322" s="17">
        <v>134</v>
      </c>
      <c r="V322" s="17">
        <v>193</v>
      </c>
      <c r="W322" s="17">
        <v>406</v>
      </c>
      <c r="X322" s="17">
        <v>733</v>
      </c>
      <c r="Y322" s="17">
        <v>821</v>
      </c>
      <c r="Z322" s="16">
        <v>131</v>
      </c>
      <c r="AA322" s="17">
        <v>6466</v>
      </c>
      <c r="AB322" s="17">
        <v>5190</v>
      </c>
      <c r="AC322" s="17">
        <v>70</v>
      </c>
      <c r="AD322" s="17">
        <v>170</v>
      </c>
      <c r="AE322" s="17">
        <v>311</v>
      </c>
      <c r="AF322" s="17">
        <v>551</v>
      </c>
      <c r="AG322" s="17">
        <v>651</v>
      </c>
      <c r="AH322" s="16">
        <v>74</v>
      </c>
      <c r="AI322" s="8">
        <v>0.66304347826086951</v>
      </c>
      <c r="AJ322" s="8">
        <v>0.64336184455187806</v>
      </c>
      <c r="AK322" s="8">
        <v>0.52238805970149249</v>
      </c>
      <c r="AL322" s="8">
        <v>0.88082901554404147</v>
      </c>
      <c r="AM322" s="8">
        <v>0.76600985221674878</v>
      </c>
      <c r="AN322" s="8">
        <v>0.75170532060027284</v>
      </c>
      <c r="AO322" s="8">
        <v>0.79293544457978071</v>
      </c>
      <c r="AP322" s="44">
        <v>0.56488549618320616</v>
      </c>
      <c r="AQ322" s="8">
        <v>2.1586761521806372</v>
      </c>
      <c r="AR322" s="8">
        <v>2.2080924855491331</v>
      </c>
      <c r="AS322" s="8">
        <v>1.3428571428571427</v>
      </c>
      <c r="AT322" s="8">
        <v>1.8</v>
      </c>
      <c r="AU322" s="8">
        <v>1.787781350482315</v>
      </c>
      <c r="AV322" s="8">
        <v>1.73502722323049</v>
      </c>
      <c r="AW322" s="8">
        <v>2.2135176651305684</v>
      </c>
      <c r="AX322" s="44">
        <v>1.3648648648648649</v>
      </c>
      <c r="AY322" s="9"/>
      <c r="AZ322" s="9"/>
      <c r="BA322" s="9"/>
    </row>
    <row r="323" spans="1:53" x14ac:dyDescent="0.25">
      <c r="A323" s="20">
        <v>53055</v>
      </c>
      <c r="B323" s="22"/>
      <c r="C323" s="4" t="s">
        <v>14</v>
      </c>
      <c r="D323" s="30">
        <v>12088</v>
      </c>
      <c r="E323" s="17">
        <v>37</v>
      </c>
      <c r="F323" s="17">
        <v>0</v>
      </c>
      <c r="G323" s="17">
        <v>8</v>
      </c>
      <c r="H323" s="17">
        <v>7</v>
      </c>
      <c r="I323" s="17">
        <v>0</v>
      </c>
      <c r="J323" s="16">
        <v>22</v>
      </c>
      <c r="K323" s="17">
        <v>12051</v>
      </c>
      <c r="L323" s="17">
        <v>10434</v>
      </c>
      <c r="M323" s="17">
        <v>74</v>
      </c>
      <c r="N323" s="17">
        <v>81</v>
      </c>
      <c r="O323" s="17">
        <v>120</v>
      </c>
      <c r="P323" s="17">
        <v>275</v>
      </c>
      <c r="Q323" s="17">
        <v>1256</v>
      </c>
      <c r="R323" s="16">
        <v>86</v>
      </c>
      <c r="S323" s="17">
        <v>8700</v>
      </c>
      <c r="T323" s="17">
        <v>7588</v>
      </c>
      <c r="U323" s="17">
        <v>116</v>
      </c>
      <c r="V323" s="17">
        <v>74</v>
      </c>
      <c r="W323" s="17">
        <v>76</v>
      </c>
      <c r="X323" s="17">
        <v>266</v>
      </c>
      <c r="Y323" s="17">
        <v>724</v>
      </c>
      <c r="Z323" s="16">
        <v>122</v>
      </c>
      <c r="AA323" s="17">
        <v>5570</v>
      </c>
      <c r="AB323" s="17">
        <v>4763</v>
      </c>
      <c r="AC323" s="17">
        <v>56</v>
      </c>
      <c r="AD323" s="17">
        <v>57</v>
      </c>
      <c r="AE323" s="17">
        <v>68</v>
      </c>
      <c r="AF323" s="17">
        <v>181</v>
      </c>
      <c r="AG323" s="17">
        <v>561</v>
      </c>
      <c r="AH323" s="16">
        <v>65</v>
      </c>
      <c r="AI323" s="8">
        <v>0.64022988505747125</v>
      </c>
      <c r="AJ323" s="8">
        <v>0.62770163415919877</v>
      </c>
      <c r="AK323" s="8">
        <v>0.48275862068965519</v>
      </c>
      <c r="AL323" s="8">
        <v>0.77027027027027029</v>
      </c>
      <c r="AM323" s="8">
        <v>0.89473684210526316</v>
      </c>
      <c r="AN323" s="8">
        <v>0.68045112781954886</v>
      </c>
      <c r="AO323" s="8">
        <v>0.77486187845303867</v>
      </c>
      <c r="AP323" s="44">
        <v>0.53278688524590168</v>
      </c>
      <c r="AQ323" s="8">
        <v>2.1635547576301617</v>
      </c>
      <c r="AR323" s="8">
        <v>2.1906361536846526</v>
      </c>
      <c r="AS323" s="8">
        <v>1.3214285714285714</v>
      </c>
      <c r="AT323" s="8">
        <v>1.4210526315789473</v>
      </c>
      <c r="AU323" s="8">
        <v>1.7647058823529411</v>
      </c>
      <c r="AV323" s="8">
        <v>1.5193370165745856</v>
      </c>
      <c r="AW323" s="8">
        <v>2.2388591800356505</v>
      </c>
      <c r="AX323" s="44">
        <v>1.323076923076923</v>
      </c>
      <c r="AY323" s="9"/>
      <c r="AZ323" s="9"/>
      <c r="BA323" s="9"/>
    </row>
    <row r="324" spans="1:53" x14ac:dyDescent="0.25">
      <c r="A324" s="20">
        <v>53055</v>
      </c>
      <c r="B324" s="22"/>
      <c r="C324" s="4" t="s">
        <v>15</v>
      </c>
      <c r="D324" s="30">
        <v>1989</v>
      </c>
      <c r="E324" s="17">
        <v>82</v>
      </c>
      <c r="F324" s="17">
        <v>6</v>
      </c>
      <c r="G324" s="17">
        <v>56</v>
      </c>
      <c r="H324" s="17">
        <v>0</v>
      </c>
      <c r="I324" s="17">
        <v>0</v>
      </c>
      <c r="J324" s="16">
        <v>20</v>
      </c>
      <c r="K324" s="17">
        <v>1907</v>
      </c>
      <c r="L324" s="17">
        <v>1026</v>
      </c>
      <c r="M324" s="17">
        <v>20</v>
      </c>
      <c r="N324" s="17">
        <v>225</v>
      </c>
      <c r="O324" s="17">
        <v>436</v>
      </c>
      <c r="P324" s="17">
        <v>681</v>
      </c>
      <c r="Q324" s="17">
        <v>185</v>
      </c>
      <c r="R324" s="16">
        <v>15</v>
      </c>
      <c r="S324" s="17">
        <v>1052</v>
      </c>
      <c r="T324" s="17">
        <v>479</v>
      </c>
      <c r="U324" s="17">
        <v>18</v>
      </c>
      <c r="V324" s="17">
        <v>119</v>
      </c>
      <c r="W324" s="17">
        <v>330</v>
      </c>
      <c r="X324" s="17">
        <v>467</v>
      </c>
      <c r="Y324" s="17">
        <v>97</v>
      </c>
      <c r="Z324" s="16">
        <v>9</v>
      </c>
      <c r="AA324" s="17">
        <v>896</v>
      </c>
      <c r="AB324" s="17">
        <v>427</v>
      </c>
      <c r="AC324" s="17">
        <v>14</v>
      </c>
      <c r="AD324" s="17">
        <v>113</v>
      </c>
      <c r="AE324" s="17">
        <v>243</v>
      </c>
      <c r="AF324" s="17">
        <v>370</v>
      </c>
      <c r="AG324" s="17">
        <v>90</v>
      </c>
      <c r="AH324" s="16">
        <v>9</v>
      </c>
      <c r="AI324" s="8">
        <v>0.85171102661596954</v>
      </c>
      <c r="AJ324" s="8">
        <v>0.89144050104384132</v>
      </c>
      <c r="AK324" s="8">
        <v>0.77777777777777779</v>
      </c>
      <c r="AL324" s="8">
        <v>0.94957983193277307</v>
      </c>
      <c r="AM324" s="8">
        <v>0.73636363636363633</v>
      </c>
      <c r="AN324" s="8">
        <v>0.79229122055674517</v>
      </c>
      <c r="AO324" s="8">
        <v>0.92783505154639179</v>
      </c>
      <c r="AP324" s="44">
        <v>1</v>
      </c>
      <c r="AQ324" s="8">
        <v>2.1283482142857144</v>
      </c>
      <c r="AR324" s="8">
        <v>2.4028103044496487</v>
      </c>
      <c r="AS324" s="8">
        <v>1.4285714285714286</v>
      </c>
      <c r="AT324" s="8">
        <v>1.9911504424778761</v>
      </c>
      <c r="AU324" s="8">
        <v>1.7942386831275721</v>
      </c>
      <c r="AV324" s="8">
        <v>1.8405405405405406</v>
      </c>
      <c r="AW324" s="8">
        <v>2.0555555555555554</v>
      </c>
      <c r="AX324" s="44">
        <v>1.6666666666666667</v>
      </c>
      <c r="AY324" s="9"/>
      <c r="AZ324" s="9"/>
      <c r="BA324" s="9"/>
    </row>
    <row r="325" spans="1:53" ht="13.8" thickBot="1" x14ac:dyDescent="0.3">
      <c r="A325" s="20">
        <v>53055</v>
      </c>
      <c r="B325" s="22">
        <v>25615</v>
      </c>
      <c r="C325" s="4" t="s">
        <v>55</v>
      </c>
      <c r="D325" s="36">
        <v>1989</v>
      </c>
      <c r="E325" s="37">
        <v>82</v>
      </c>
      <c r="F325" s="19">
        <v>6</v>
      </c>
      <c r="G325" s="19">
        <v>56</v>
      </c>
      <c r="H325" s="19">
        <v>0</v>
      </c>
      <c r="I325" s="19">
        <v>0</v>
      </c>
      <c r="J325" s="18">
        <v>20</v>
      </c>
      <c r="K325" s="19">
        <v>1907</v>
      </c>
      <c r="L325" s="19">
        <v>1026</v>
      </c>
      <c r="M325" s="19">
        <v>20</v>
      </c>
      <c r="N325" s="19">
        <v>225</v>
      </c>
      <c r="O325" s="19">
        <v>436</v>
      </c>
      <c r="P325" s="19">
        <v>681</v>
      </c>
      <c r="Q325" s="19">
        <v>185</v>
      </c>
      <c r="R325" s="18">
        <v>15</v>
      </c>
      <c r="S325" s="19">
        <v>1052</v>
      </c>
      <c r="T325" s="19">
        <v>479</v>
      </c>
      <c r="U325" s="19">
        <v>18</v>
      </c>
      <c r="V325" s="19">
        <v>119</v>
      </c>
      <c r="W325" s="19">
        <v>330</v>
      </c>
      <c r="X325" s="19">
        <v>467</v>
      </c>
      <c r="Y325" s="19">
        <v>97</v>
      </c>
      <c r="Z325" s="18">
        <v>9</v>
      </c>
      <c r="AA325" s="19">
        <v>896</v>
      </c>
      <c r="AB325" s="19">
        <v>427</v>
      </c>
      <c r="AC325" s="19">
        <v>14</v>
      </c>
      <c r="AD325" s="19">
        <v>113</v>
      </c>
      <c r="AE325" s="19">
        <v>243</v>
      </c>
      <c r="AF325" s="19">
        <v>370</v>
      </c>
      <c r="AG325" s="19">
        <v>90</v>
      </c>
      <c r="AH325" s="18">
        <v>9</v>
      </c>
      <c r="AI325" s="48">
        <v>0.85171102661596954</v>
      </c>
      <c r="AJ325" s="48">
        <v>0.89144050104384132</v>
      </c>
      <c r="AK325" s="48">
        <v>0.77777777777777779</v>
      </c>
      <c r="AL325" s="48">
        <v>0.94957983193277307</v>
      </c>
      <c r="AM325" s="48">
        <v>0.73636363636363633</v>
      </c>
      <c r="AN325" s="48">
        <v>0.79229122055674517</v>
      </c>
      <c r="AO325" s="48">
        <v>0.92783505154639179</v>
      </c>
      <c r="AP325" s="49">
        <v>1</v>
      </c>
      <c r="AQ325" s="48">
        <v>2.1283482142857144</v>
      </c>
      <c r="AR325" s="48">
        <v>2.4028103044496487</v>
      </c>
      <c r="AS325" s="48">
        <v>1.4285714285714286</v>
      </c>
      <c r="AT325" s="48">
        <v>1.9911504424778761</v>
      </c>
      <c r="AU325" s="48">
        <v>1.7942386831275721</v>
      </c>
      <c r="AV325" s="48">
        <v>1.8405405405405406</v>
      </c>
      <c r="AW325" s="48">
        <v>2.0555555555555554</v>
      </c>
      <c r="AX325" s="49">
        <v>1.6666666666666667</v>
      </c>
      <c r="AY325" s="9"/>
      <c r="AZ325" s="9"/>
      <c r="BA325" s="9"/>
    </row>
    <row r="326" spans="1:53" ht="13.8" thickTop="1" x14ac:dyDescent="0.25">
      <c r="A326" s="20"/>
      <c r="B326" s="22"/>
      <c r="C326" s="4"/>
      <c r="D326" s="30"/>
      <c r="E326" s="17"/>
      <c r="F326" s="17"/>
      <c r="G326" s="17"/>
      <c r="H326" s="17"/>
      <c r="I326" s="17"/>
      <c r="J326" s="16"/>
      <c r="K326" s="17"/>
      <c r="L326" s="17"/>
      <c r="M326" s="17"/>
      <c r="N326" s="17"/>
      <c r="O326" s="17"/>
      <c r="P326" s="17"/>
      <c r="Q326" s="17"/>
      <c r="R326" s="16"/>
      <c r="S326" s="17"/>
      <c r="T326" s="17"/>
      <c r="U326" s="17"/>
      <c r="V326" s="17"/>
      <c r="W326" s="17"/>
      <c r="X326" s="17"/>
      <c r="Y326" s="17"/>
      <c r="Z326" s="16"/>
      <c r="AA326" s="17"/>
      <c r="AB326" s="17"/>
      <c r="AC326" s="17"/>
      <c r="AD326" s="17"/>
      <c r="AE326" s="17"/>
      <c r="AF326" s="17"/>
      <c r="AG326" s="17"/>
      <c r="AH326" s="16"/>
      <c r="AI326" s="8"/>
      <c r="AJ326" s="8"/>
      <c r="AK326" s="8"/>
      <c r="AL326" s="8"/>
      <c r="AM326" s="8"/>
      <c r="AN326" s="8"/>
      <c r="AO326" s="8"/>
      <c r="AP326" s="44"/>
      <c r="AQ326" s="8"/>
      <c r="AR326" s="8"/>
      <c r="AS326" s="8"/>
      <c r="AT326" s="8"/>
      <c r="AU326" s="8"/>
      <c r="AV326" s="8"/>
      <c r="AW326" s="8"/>
      <c r="AX326" s="44"/>
      <c r="AY326" s="9"/>
      <c r="AZ326" s="9"/>
      <c r="BA326" s="9"/>
    </row>
    <row r="327" spans="1:53" x14ac:dyDescent="0.25">
      <c r="A327" s="20">
        <v>53057</v>
      </c>
      <c r="B327" s="22"/>
      <c r="C327" s="4" t="s">
        <v>364</v>
      </c>
      <c r="D327" s="30">
        <v>102979</v>
      </c>
      <c r="E327" s="17">
        <v>1841</v>
      </c>
      <c r="F327" s="17">
        <v>288</v>
      </c>
      <c r="G327" s="17">
        <v>605</v>
      </c>
      <c r="H327" s="17">
        <v>142</v>
      </c>
      <c r="I327" s="17">
        <v>0</v>
      </c>
      <c r="J327" s="16">
        <v>806</v>
      </c>
      <c r="K327" s="17">
        <v>101138</v>
      </c>
      <c r="L327" s="17">
        <v>74790</v>
      </c>
      <c r="M327" s="17">
        <v>2875</v>
      </c>
      <c r="N327" s="17">
        <v>2765</v>
      </c>
      <c r="O327" s="17">
        <v>8417</v>
      </c>
      <c r="P327" s="17">
        <v>14057</v>
      </c>
      <c r="Q327" s="17">
        <v>12068</v>
      </c>
      <c r="R327" s="16">
        <v>223</v>
      </c>
      <c r="S327" s="17">
        <v>42681</v>
      </c>
      <c r="T327" s="17">
        <v>30731</v>
      </c>
      <c r="U327" s="17">
        <v>1195</v>
      </c>
      <c r="V327" s="17">
        <v>1395</v>
      </c>
      <c r="W327" s="17">
        <v>4065</v>
      </c>
      <c r="X327" s="17">
        <v>6655</v>
      </c>
      <c r="Y327" s="17">
        <v>5022</v>
      </c>
      <c r="Z327" s="16">
        <v>273</v>
      </c>
      <c r="AA327" s="17">
        <v>38852</v>
      </c>
      <c r="AB327" s="17">
        <v>28073</v>
      </c>
      <c r="AC327" s="17">
        <v>1112</v>
      </c>
      <c r="AD327" s="17">
        <v>1207</v>
      </c>
      <c r="AE327" s="17">
        <v>3704</v>
      </c>
      <c r="AF327" s="17">
        <v>6023</v>
      </c>
      <c r="AG327" s="17">
        <v>4618</v>
      </c>
      <c r="AH327" s="16">
        <v>138</v>
      </c>
      <c r="AI327" s="8">
        <v>0.91028795014174924</v>
      </c>
      <c r="AJ327" s="8">
        <v>0.91350753310988908</v>
      </c>
      <c r="AK327" s="8">
        <v>0.93054393305439331</v>
      </c>
      <c r="AL327" s="8">
        <v>0.8652329749103943</v>
      </c>
      <c r="AM327" s="8">
        <v>0.91119311193111929</v>
      </c>
      <c r="AN327" s="8">
        <v>0.90503380916604059</v>
      </c>
      <c r="AO327" s="8">
        <v>0.91955396256471522</v>
      </c>
      <c r="AP327" s="44">
        <v>0.50549450549450547</v>
      </c>
      <c r="AQ327" s="8">
        <v>2.6031607124472358</v>
      </c>
      <c r="AR327" s="8">
        <v>2.6641256723542193</v>
      </c>
      <c r="AS327" s="8">
        <v>2.5854316546762588</v>
      </c>
      <c r="AT327" s="8">
        <v>2.2908036454018226</v>
      </c>
      <c r="AU327" s="8">
        <v>2.2724082073434126</v>
      </c>
      <c r="AV327" s="8">
        <v>2.3338867673916655</v>
      </c>
      <c r="AW327" s="8">
        <v>2.6132524902555221</v>
      </c>
      <c r="AX327" s="44">
        <v>1.6159420289855073</v>
      </c>
      <c r="AY327" s="9"/>
      <c r="AZ327" s="9"/>
      <c r="BA327" s="9"/>
    </row>
    <row r="328" spans="1:53" x14ac:dyDescent="0.25">
      <c r="A328" s="20">
        <v>53057</v>
      </c>
      <c r="B328" s="22"/>
      <c r="C328" s="4" t="s">
        <v>14</v>
      </c>
      <c r="D328" s="30">
        <v>44506</v>
      </c>
      <c r="E328" s="17">
        <v>509</v>
      </c>
      <c r="F328" s="17">
        <v>109</v>
      </c>
      <c r="G328" s="17">
        <v>0</v>
      </c>
      <c r="H328" s="17">
        <v>0</v>
      </c>
      <c r="I328" s="17">
        <v>0</v>
      </c>
      <c r="J328" s="16">
        <v>400</v>
      </c>
      <c r="K328" s="17">
        <v>43997</v>
      </c>
      <c r="L328" s="17">
        <v>34646</v>
      </c>
      <c r="M328" s="17">
        <v>513</v>
      </c>
      <c r="N328" s="17">
        <v>94</v>
      </c>
      <c r="O328" s="17">
        <v>256</v>
      </c>
      <c r="P328" s="17">
        <v>863</v>
      </c>
      <c r="Q328" s="17">
        <v>8286</v>
      </c>
      <c r="R328" s="16">
        <v>202</v>
      </c>
      <c r="S328" s="17">
        <v>19502</v>
      </c>
      <c r="T328" s="17">
        <v>15252</v>
      </c>
      <c r="U328" s="17">
        <v>233</v>
      </c>
      <c r="V328" s="17">
        <v>99</v>
      </c>
      <c r="W328" s="17">
        <v>136</v>
      </c>
      <c r="X328" s="17">
        <v>468</v>
      </c>
      <c r="Y328" s="17">
        <v>3526</v>
      </c>
      <c r="Z328" s="16">
        <v>256</v>
      </c>
      <c r="AA328" s="17">
        <v>16937</v>
      </c>
      <c r="AB328" s="17">
        <v>13228</v>
      </c>
      <c r="AC328" s="17">
        <v>211</v>
      </c>
      <c r="AD328" s="17">
        <v>43</v>
      </c>
      <c r="AE328" s="17">
        <v>117</v>
      </c>
      <c r="AF328" s="17">
        <v>371</v>
      </c>
      <c r="AG328" s="17">
        <v>3213</v>
      </c>
      <c r="AH328" s="16">
        <v>125</v>
      </c>
      <c r="AI328" s="8">
        <v>0.86847502820223565</v>
      </c>
      <c r="AJ328" s="8">
        <v>0.86729609231576188</v>
      </c>
      <c r="AK328" s="8">
        <v>0.90557939914163088</v>
      </c>
      <c r="AL328" s="8">
        <v>0.43434343434343436</v>
      </c>
      <c r="AM328" s="8">
        <v>0.86029411764705888</v>
      </c>
      <c r="AN328" s="8">
        <v>0.79273504273504269</v>
      </c>
      <c r="AO328" s="8">
        <v>0.91123085649461144</v>
      </c>
      <c r="AP328" s="44">
        <v>0.48828125</v>
      </c>
      <c r="AQ328" s="8">
        <v>2.5976855405325621</v>
      </c>
      <c r="AR328" s="8">
        <v>2.6191412156032658</v>
      </c>
      <c r="AS328" s="8">
        <v>2.4312796208530805</v>
      </c>
      <c r="AT328" s="8">
        <v>2.1860465116279069</v>
      </c>
      <c r="AU328" s="8">
        <v>2.1880341880341883</v>
      </c>
      <c r="AV328" s="8">
        <v>2.3261455525606469</v>
      </c>
      <c r="AW328" s="8">
        <v>2.5788982259570497</v>
      </c>
      <c r="AX328" s="44">
        <v>1.6160000000000001</v>
      </c>
      <c r="AY328" s="9"/>
      <c r="AZ328" s="9"/>
      <c r="BA328" s="9"/>
    </row>
    <row r="329" spans="1:53" x14ac:dyDescent="0.25">
      <c r="A329" s="20">
        <v>53057</v>
      </c>
      <c r="B329" s="22"/>
      <c r="C329" s="4" t="s">
        <v>15</v>
      </c>
      <c r="D329" s="30">
        <v>58473</v>
      </c>
      <c r="E329" s="17">
        <v>1332</v>
      </c>
      <c r="F329" s="17">
        <v>179</v>
      </c>
      <c r="G329" s="17">
        <v>605</v>
      </c>
      <c r="H329" s="17">
        <v>142</v>
      </c>
      <c r="I329" s="17">
        <v>0</v>
      </c>
      <c r="J329" s="16">
        <v>406</v>
      </c>
      <c r="K329" s="17">
        <v>57141</v>
      </c>
      <c r="L329" s="17">
        <v>40144</v>
      </c>
      <c r="M329" s="17">
        <v>2362</v>
      </c>
      <c r="N329" s="17">
        <v>2671</v>
      </c>
      <c r="O329" s="17">
        <v>8161</v>
      </c>
      <c r="P329" s="17">
        <v>13194</v>
      </c>
      <c r="Q329" s="17">
        <v>3782</v>
      </c>
      <c r="R329" s="16">
        <v>21</v>
      </c>
      <c r="S329" s="17">
        <v>23179</v>
      </c>
      <c r="T329" s="17">
        <v>15479</v>
      </c>
      <c r="U329" s="17">
        <v>962</v>
      </c>
      <c r="V329" s="17">
        <v>1296</v>
      </c>
      <c r="W329" s="17">
        <v>3929</v>
      </c>
      <c r="X329" s="17">
        <v>6187</v>
      </c>
      <c r="Y329" s="17">
        <v>1496</v>
      </c>
      <c r="Z329" s="16">
        <v>17</v>
      </c>
      <c r="AA329" s="17">
        <v>21915</v>
      </c>
      <c r="AB329" s="17">
        <v>14845</v>
      </c>
      <c r="AC329" s="17">
        <v>901</v>
      </c>
      <c r="AD329" s="17">
        <v>1164</v>
      </c>
      <c r="AE329" s="17">
        <v>3587</v>
      </c>
      <c r="AF329" s="17">
        <v>5652</v>
      </c>
      <c r="AG329" s="17">
        <v>1405</v>
      </c>
      <c r="AH329" s="16">
        <v>13</v>
      </c>
      <c r="AI329" s="8">
        <v>0.94546788040899088</v>
      </c>
      <c r="AJ329" s="8">
        <v>0.95904128173654624</v>
      </c>
      <c r="AK329" s="8">
        <v>0.93659043659043661</v>
      </c>
      <c r="AL329" s="8">
        <v>0.89814814814814814</v>
      </c>
      <c r="AM329" s="8">
        <v>0.91295495036905061</v>
      </c>
      <c r="AN329" s="8">
        <v>0.9135283659285599</v>
      </c>
      <c r="AO329" s="8">
        <v>0.93917112299465244</v>
      </c>
      <c r="AP329" s="44">
        <v>0.76470588235294112</v>
      </c>
      <c r="AQ329" s="8">
        <v>2.6073921971252565</v>
      </c>
      <c r="AR329" s="8">
        <v>2.7042101717750082</v>
      </c>
      <c r="AS329" s="8">
        <v>2.6215316315205328</v>
      </c>
      <c r="AT329" s="8">
        <v>2.2946735395189002</v>
      </c>
      <c r="AU329" s="8">
        <v>2.2751603010872596</v>
      </c>
      <c r="AV329" s="8">
        <v>2.3343949044585988</v>
      </c>
      <c r="AW329" s="8">
        <v>2.6918149466192172</v>
      </c>
      <c r="AX329" s="44">
        <v>1.6153846153846154</v>
      </c>
      <c r="AY329" s="9"/>
      <c r="AZ329" s="9"/>
      <c r="BA329" s="9"/>
    </row>
    <row r="330" spans="1:53" x14ac:dyDescent="0.25">
      <c r="A330" s="20">
        <v>53057</v>
      </c>
      <c r="B330" s="22" t="s">
        <v>324</v>
      </c>
      <c r="C330" s="4" t="s">
        <v>227</v>
      </c>
      <c r="D330" s="32">
        <v>14557</v>
      </c>
      <c r="E330" s="33">
        <v>129</v>
      </c>
      <c r="F330" s="17">
        <v>0</v>
      </c>
      <c r="G330" s="17">
        <v>41</v>
      </c>
      <c r="H330" s="17">
        <v>11</v>
      </c>
      <c r="I330" s="17">
        <v>0</v>
      </c>
      <c r="J330" s="16">
        <v>77</v>
      </c>
      <c r="K330" s="17">
        <v>14428</v>
      </c>
      <c r="L330" s="17">
        <v>12344</v>
      </c>
      <c r="M330" s="17">
        <v>486</v>
      </c>
      <c r="N330" s="17">
        <v>287</v>
      </c>
      <c r="O330" s="17">
        <v>921</v>
      </c>
      <c r="P330" s="17">
        <v>1694</v>
      </c>
      <c r="Q330" s="17">
        <v>390</v>
      </c>
      <c r="R330" s="16">
        <v>0</v>
      </c>
      <c r="S330" s="17">
        <v>6551</v>
      </c>
      <c r="T330" s="17">
        <v>5144</v>
      </c>
      <c r="U330" s="17">
        <v>211</v>
      </c>
      <c r="V330" s="17">
        <v>228</v>
      </c>
      <c r="W330" s="17">
        <v>766</v>
      </c>
      <c r="X330" s="17">
        <v>1205</v>
      </c>
      <c r="Y330" s="17">
        <v>202</v>
      </c>
      <c r="Z330" s="16">
        <v>0</v>
      </c>
      <c r="AA330" s="17">
        <v>6086</v>
      </c>
      <c r="AB330" s="17">
        <v>4882</v>
      </c>
      <c r="AC330" s="17">
        <v>193</v>
      </c>
      <c r="AD330" s="17">
        <v>179</v>
      </c>
      <c r="AE330" s="17">
        <v>642</v>
      </c>
      <c r="AF330" s="17">
        <v>1014</v>
      </c>
      <c r="AG330" s="17">
        <v>190</v>
      </c>
      <c r="AH330" s="16">
        <v>0</v>
      </c>
      <c r="AI330" s="8">
        <v>0.92901847046252484</v>
      </c>
      <c r="AJ330" s="8">
        <v>0.94906687402799383</v>
      </c>
      <c r="AK330" s="8">
        <v>0.91469194312796209</v>
      </c>
      <c r="AL330" s="8">
        <v>0.78508771929824561</v>
      </c>
      <c r="AM330" s="8">
        <v>0.83812010443864227</v>
      </c>
      <c r="AN330" s="8">
        <v>0.84149377593360997</v>
      </c>
      <c r="AO330" s="8">
        <v>0.94059405940594054</v>
      </c>
      <c r="AP330" s="46">
        <v>0</v>
      </c>
      <c r="AQ330" s="8">
        <v>2.3706868222149193</v>
      </c>
      <c r="AR330" s="8">
        <v>2.5284719377304383</v>
      </c>
      <c r="AS330" s="8">
        <v>2.5181347150259068</v>
      </c>
      <c r="AT330" s="8">
        <v>1.6033519553072626</v>
      </c>
      <c r="AU330" s="8">
        <v>1.4345794392523366</v>
      </c>
      <c r="AV330" s="8">
        <v>1.6706114398422092</v>
      </c>
      <c r="AW330" s="8">
        <v>2.0526315789473686</v>
      </c>
      <c r="AX330" s="46">
        <v>0</v>
      </c>
      <c r="AY330" s="9"/>
      <c r="AZ330" s="9"/>
      <c r="BA330" s="9"/>
    </row>
    <row r="331" spans="1:53" x14ac:dyDescent="0.25">
      <c r="A331" s="20">
        <v>53057</v>
      </c>
      <c r="B331" s="22" t="s">
        <v>325</v>
      </c>
      <c r="C331" s="4" t="s">
        <v>228</v>
      </c>
      <c r="D331" s="32">
        <v>6757</v>
      </c>
      <c r="E331" s="33">
        <v>184</v>
      </c>
      <c r="F331" s="17">
        <v>0</v>
      </c>
      <c r="G331" s="17">
        <v>128</v>
      </c>
      <c r="H331" s="17">
        <v>0</v>
      </c>
      <c r="I331" s="17">
        <v>0</v>
      </c>
      <c r="J331" s="16">
        <v>56</v>
      </c>
      <c r="K331" s="17">
        <v>6573</v>
      </c>
      <c r="L331" s="17">
        <v>4364</v>
      </c>
      <c r="M331" s="17">
        <v>260</v>
      </c>
      <c r="N331" s="17">
        <v>468</v>
      </c>
      <c r="O331" s="17">
        <v>1267</v>
      </c>
      <c r="P331" s="17">
        <v>1995</v>
      </c>
      <c r="Q331" s="17">
        <v>214</v>
      </c>
      <c r="R331" s="16">
        <v>0</v>
      </c>
      <c r="S331" s="17">
        <v>2531</v>
      </c>
      <c r="T331" s="17">
        <v>1554</v>
      </c>
      <c r="U331" s="17">
        <v>105</v>
      </c>
      <c r="V331" s="17">
        <v>230</v>
      </c>
      <c r="W331" s="17">
        <v>559</v>
      </c>
      <c r="X331" s="17">
        <v>894</v>
      </c>
      <c r="Y331" s="17">
        <v>83</v>
      </c>
      <c r="Z331" s="16">
        <v>0</v>
      </c>
      <c r="AA331" s="17">
        <v>2398</v>
      </c>
      <c r="AB331" s="17">
        <v>1483</v>
      </c>
      <c r="AC331" s="17">
        <v>105</v>
      </c>
      <c r="AD331" s="17">
        <v>221</v>
      </c>
      <c r="AE331" s="17">
        <v>506</v>
      </c>
      <c r="AF331" s="17">
        <v>832</v>
      </c>
      <c r="AG331" s="17">
        <v>83</v>
      </c>
      <c r="AH331" s="16">
        <v>0</v>
      </c>
      <c r="AI331" s="8">
        <v>0.94745160015804031</v>
      </c>
      <c r="AJ331" s="8">
        <v>0.95431145431145437</v>
      </c>
      <c r="AK331" s="8">
        <v>1</v>
      </c>
      <c r="AL331" s="8">
        <v>0.96086956521739131</v>
      </c>
      <c r="AM331" s="8">
        <v>0.90518783542039361</v>
      </c>
      <c r="AN331" s="8">
        <v>0.93064876957494402</v>
      </c>
      <c r="AO331" s="8">
        <v>1</v>
      </c>
      <c r="AP331" s="46">
        <v>0</v>
      </c>
      <c r="AQ331" s="8">
        <v>2.7410341951626354</v>
      </c>
      <c r="AR331" s="8">
        <v>2.9426837491571138</v>
      </c>
      <c r="AS331" s="8">
        <v>2.4761904761904763</v>
      </c>
      <c r="AT331" s="8">
        <v>2.1176470588235294</v>
      </c>
      <c r="AU331" s="8">
        <v>2.5039525691699605</v>
      </c>
      <c r="AV331" s="8">
        <v>2.3978365384615383</v>
      </c>
      <c r="AW331" s="8">
        <v>2.5783132530120483</v>
      </c>
      <c r="AX331" s="46">
        <v>0</v>
      </c>
      <c r="AY331" s="9"/>
      <c r="AZ331" s="9"/>
      <c r="BA331" s="9"/>
    </row>
    <row r="332" spans="1:53" x14ac:dyDescent="0.25">
      <c r="A332" s="20">
        <v>53057</v>
      </c>
      <c r="B332" s="22">
        <v>14380</v>
      </c>
      <c r="C332" s="4" t="s">
        <v>56</v>
      </c>
      <c r="D332" s="32">
        <v>790</v>
      </c>
      <c r="E332" s="33">
        <v>0</v>
      </c>
      <c r="F332" s="17">
        <v>0</v>
      </c>
      <c r="G332" s="17">
        <v>0</v>
      </c>
      <c r="H332" s="17">
        <v>0</v>
      </c>
      <c r="I332" s="17">
        <v>0</v>
      </c>
      <c r="J332" s="16">
        <v>0</v>
      </c>
      <c r="K332" s="17">
        <v>790</v>
      </c>
      <c r="L332" s="17">
        <v>647</v>
      </c>
      <c r="M332" s="17">
        <v>26</v>
      </c>
      <c r="N332" s="17">
        <v>19</v>
      </c>
      <c r="O332" s="17">
        <v>63</v>
      </c>
      <c r="P332" s="17">
        <v>108</v>
      </c>
      <c r="Q332" s="17">
        <v>35</v>
      </c>
      <c r="R332" s="16">
        <v>0</v>
      </c>
      <c r="S332" s="17">
        <v>335</v>
      </c>
      <c r="T332" s="17">
        <v>243</v>
      </c>
      <c r="U332" s="17">
        <v>13</v>
      </c>
      <c r="V332" s="17">
        <v>22</v>
      </c>
      <c r="W332" s="17">
        <v>35</v>
      </c>
      <c r="X332" s="17">
        <v>70</v>
      </c>
      <c r="Y332" s="17">
        <v>20</v>
      </c>
      <c r="Z332" s="16">
        <v>2</v>
      </c>
      <c r="AA332" s="17">
        <v>300</v>
      </c>
      <c r="AB332" s="17">
        <v>220</v>
      </c>
      <c r="AC332" s="17">
        <v>12</v>
      </c>
      <c r="AD332" s="17">
        <v>15</v>
      </c>
      <c r="AE332" s="17">
        <v>35</v>
      </c>
      <c r="AF332" s="17">
        <v>62</v>
      </c>
      <c r="AG332" s="17">
        <v>18</v>
      </c>
      <c r="AH332" s="16">
        <v>0</v>
      </c>
      <c r="AI332" s="8">
        <v>0.89552238805970152</v>
      </c>
      <c r="AJ332" s="8">
        <v>0.90534979423868311</v>
      </c>
      <c r="AK332" s="8">
        <v>0.92307692307692313</v>
      </c>
      <c r="AL332" s="8">
        <v>0.68181818181818177</v>
      </c>
      <c r="AM332" s="8">
        <v>1</v>
      </c>
      <c r="AN332" s="8">
        <v>0.88571428571428568</v>
      </c>
      <c r="AO332" s="8">
        <v>0.9</v>
      </c>
      <c r="AP332" s="46">
        <v>0</v>
      </c>
      <c r="AQ332" s="8">
        <v>2.6333333333333333</v>
      </c>
      <c r="AR332" s="8">
        <v>2.9409090909090909</v>
      </c>
      <c r="AS332" s="8">
        <v>2.1666666666666665</v>
      </c>
      <c r="AT332" s="8">
        <v>1.2666666666666666</v>
      </c>
      <c r="AU332" s="8">
        <v>1.8</v>
      </c>
      <c r="AV332" s="8">
        <v>1.7419354838709677</v>
      </c>
      <c r="AW332" s="8">
        <v>1.9444444444444444</v>
      </c>
      <c r="AX332" s="46">
        <v>0</v>
      </c>
      <c r="AY332" s="9"/>
      <c r="AZ332" s="9"/>
      <c r="BA332" s="9"/>
    </row>
    <row r="333" spans="1:53" x14ac:dyDescent="0.25">
      <c r="A333" s="20">
        <v>53057</v>
      </c>
      <c r="B333" s="22">
        <v>29255</v>
      </c>
      <c r="C333" s="4" t="s">
        <v>57</v>
      </c>
      <c r="D333" s="32">
        <v>309</v>
      </c>
      <c r="E333" s="33">
        <v>0</v>
      </c>
      <c r="F333" s="17">
        <v>0</v>
      </c>
      <c r="G333" s="17">
        <v>0</v>
      </c>
      <c r="H333" s="17">
        <v>0</v>
      </c>
      <c r="I333" s="17">
        <v>0</v>
      </c>
      <c r="J333" s="16">
        <v>0</v>
      </c>
      <c r="K333" s="17">
        <v>309</v>
      </c>
      <c r="L333" s="17">
        <v>189</v>
      </c>
      <c r="M333" s="17">
        <v>4</v>
      </c>
      <c r="N333" s="17">
        <v>13</v>
      </c>
      <c r="O333" s="17">
        <v>2</v>
      </c>
      <c r="P333" s="17">
        <v>19</v>
      </c>
      <c r="Q333" s="17">
        <v>87</v>
      </c>
      <c r="R333" s="16">
        <v>14</v>
      </c>
      <c r="S333" s="17">
        <v>135</v>
      </c>
      <c r="T333" s="17">
        <v>77</v>
      </c>
      <c r="U333" s="17">
        <v>1</v>
      </c>
      <c r="V333" s="17">
        <v>1</v>
      </c>
      <c r="W333" s="17">
        <v>1</v>
      </c>
      <c r="X333" s="17">
        <v>3</v>
      </c>
      <c r="Y333" s="17">
        <v>46</v>
      </c>
      <c r="Z333" s="16">
        <v>9</v>
      </c>
      <c r="AA333" s="17">
        <v>117</v>
      </c>
      <c r="AB333" s="17">
        <v>66</v>
      </c>
      <c r="AC333" s="17">
        <v>1</v>
      </c>
      <c r="AD333" s="17">
        <v>1</v>
      </c>
      <c r="AE333" s="17">
        <v>1</v>
      </c>
      <c r="AF333" s="17">
        <v>3</v>
      </c>
      <c r="AG333" s="17">
        <v>41</v>
      </c>
      <c r="AH333" s="16">
        <v>7</v>
      </c>
      <c r="AI333" s="8">
        <v>0.8666666666666667</v>
      </c>
      <c r="AJ333" s="8">
        <v>0.8571428571428571</v>
      </c>
      <c r="AK333" s="8">
        <v>1</v>
      </c>
      <c r="AL333" s="8">
        <v>1</v>
      </c>
      <c r="AM333" s="8">
        <v>1</v>
      </c>
      <c r="AN333" s="8">
        <v>1</v>
      </c>
      <c r="AO333" s="8">
        <v>0.89130434782608692</v>
      </c>
      <c r="AP333" s="44">
        <v>0.77777777777777779</v>
      </c>
      <c r="AQ333" s="8">
        <v>2.641025641025641</v>
      </c>
      <c r="AR333" s="8">
        <v>2.8636363636363638</v>
      </c>
      <c r="AS333" s="8">
        <v>4</v>
      </c>
      <c r="AT333" s="8">
        <v>13</v>
      </c>
      <c r="AU333" s="8">
        <v>2</v>
      </c>
      <c r="AV333" s="8">
        <v>6.333333333333333</v>
      </c>
      <c r="AW333" s="8">
        <v>2.1219512195121952</v>
      </c>
      <c r="AX333" s="46">
        <v>2</v>
      </c>
      <c r="AY333" s="9"/>
      <c r="AZ333" s="9"/>
      <c r="BA333" s="9"/>
    </row>
    <row r="334" spans="1:53" x14ac:dyDescent="0.25">
      <c r="A334" s="20">
        <v>53057</v>
      </c>
      <c r="B334" s="22">
        <v>36780</v>
      </c>
      <c r="C334" s="4" t="s">
        <v>58</v>
      </c>
      <c r="D334" s="32">
        <v>761</v>
      </c>
      <c r="E334" s="33">
        <v>0</v>
      </c>
      <c r="F334" s="17">
        <v>0</v>
      </c>
      <c r="G334" s="17">
        <v>0</v>
      </c>
      <c r="H334" s="17">
        <v>0</v>
      </c>
      <c r="I334" s="17">
        <v>0</v>
      </c>
      <c r="J334" s="16">
        <v>0</v>
      </c>
      <c r="K334" s="17">
        <v>761</v>
      </c>
      <c r="L334" s="17">
        <v>564</v>
      </c>
      <c r="M334" s="17">
        <v>44</v>
      </c>
      <c r="N334" s="17">
        <v>43</v>
      </c>
      <c r="O334" s="17">
        <v>86</v>
      </c>
      <c r="P334" s="17">
        <v>173</v>
      </c>
      <c r="Q334" s="17">
        <v>24</v>
      </c>
      <c r="R334" s="16">
        <v>0</v>
      </c>
      <c r="S334" s="17">
        <v>434</v>
      </c>
      <c r="T334" s="17">
        <v>249</v>
      </c>
      <c r="U334" s="17">
        <v>31</v>
      </c>
      <c r="V334" s="17">
        <v>37</v>
      </c>
      <c r="W334" s="17">
        <v>99</v>
      </c>
      <c r="X334" s="17">
        <v>167</v>
      </c>
      <c r="Y334" s="17">
        <v>18</v>
      </c>
      <c r="Z334" s="16">
        <v>0</v>
      </c>
      <c r="AA334" s="17">
        <v>372</v>
      </c>
      <c r="AB334" s="17">
        <v>227</v>
      </c>
      <c r="AC334" s="17">
        <v>27</v>
      </c>
      <c r="AD334" s="17">
        <v>31</v>
      </c>
      <c r="AE334" s="17">
        <v>72</v>
      </c>
      <c r="AF334" s="17">
        <v>130</v>
      </c>
      <c r="AG334" s="17">
        <v>15</v>
      </c>
      <c r="AH334" s="16">
        <v>0</v>
      </c>
      <c r="AI334" s="8">
        <v>0.8571428571428571</v>
      </c>
      <c r="AJ334" s="8">
        <v>0.91164658634538154</v>
      </c>
      <c r="AK334" s="8">
        <v>0.87096774193548387</v>
      </c>
      <c r="AL334" s="8">
        <v>0.83783783783783783</v>
      </c>
      <c r="AM334" s="8">
        <v>0.72727272727272729</v>
      </c>
      <c r="AN334" s="8">
        <v>0.77844311377245512</v>
      </c>
      <c r="AO334" s="8">
        <v>0.83333333333333337</v>
      </c>
      <c r="AP334" s="46">
        <v>0</v>
      </c>
      <c r="AQ334" s="8">
        <v>2.045698924731183</v>
      </c>
      <c r="AR334" s="8">
        <v>2.484581497797357</v>
      </c>
      <c r="AS334" s="8">
        <v>1.6296296296296295</v>
      </c>
      <c r="AT334" s="8">
        <v>1.3870967741935485</v>
      </c>
      <c r="AU334" s="8">
        <v>1.1944444444444444</v>
      </c>
      <c r="AV334" s="8">
        <v>1.3307692307692307</v>
      </c>
      <c r="AW334" s="8">
        <v>1.6</v>
      </c>
      <c r="AX334" s="46">
        <v>0</v>
      </c>
      <c r="AY334" s="9"/>
      <c r="AZ334" s="9"/>
      <c r="BA334" s="9"/>
    </row>
    <row r="335" spans="1:53" x14ac:dyDescent="0.25">
      <c r="A335" s="20">
        <v>53057</v>
      </c>
      <c r="B335" s="22">
        <v>40770</v>
      </c>
      <c r="C335" s="4" t="s">
        <v>59</v>
      </c>
      <c r="D335" s="32">
        <v>409</v>
      </c>
      <c r="E335" s="33">
        <v>0</v>
      </c>
      <c r="F335" s="17">
        <v>0</v>
      </c>
      <c r="G335" s="17">
        <v>0</v>
      </c>
      <c r="H335" s="17">
        <v>0</v>
      </c>
      <c r="I335" s="17">
        <v>0</v>
      </c>
      <c r="J335" s="16">
        <v>0</v>
      </c>
      <c r="K335" s="17">
        <v>409</v>
      </c>
      <c r="L335" s="17">
        <v>293</v>
      </c>
      <c r="M335" s="17">
        <v>2</v>
      </c>
      <c r="N335" s="17">
        <v>4</v>
      </c>
      <c r="O335" s="17">
        <v>0</v>
      </c>
      <c r="P335" s="17">
        <v>6</v>
      </c>
      <c r="Q335" s="17">
        <v>108</v>
      </c>
      <c r="R335" s="16">
        <v>2</v>
      </c>
      <c r="S335" s="17">
        <v>173</v>
      </c>
      <c r="T335" s="17">
        <v>125</v>
      </c>
      <c r="U335" s="17">
        <v>1</v>
      </c>
      <c r="V335" s="17">
        <v>3</v>
      </c>
      <c r="W335" s="17">
        <v>1</v>
      </c>
      <c r="X335" s="17">
        <v>5</v>
      </c>
      <c r="Y335" s="17">
        <v>42</v>
      </c>
      <c r="Z335" s="16">
        <v>1</v>
      </c>
      <c r="AA335" s="17">
        <v>161</v>
      </c>
      <c r="AB335" s="17">
        <v>114</v>
      </c>
      <c r="AC335" s="17">
        <v>1</v>
      </c>
      <c r="AD335" s="17">
        <v>3</v>
      </c>
      <c r="AE335" s="17">
        <v>0</v>
      </c>
      <c r="AF335" s="17">
        <v>4</v>
      </c>
      <c r="AG335" s="17">
        <v>42</v>
      </c>
      <c r="AH335" s="16">
        <v>1</v>
      </c>
      <c r="AI335" s="8">
        <v>0.93063583815028905</v>
      </c>
      <c r="AJ335" s="8">
        <v>0.91200000000000003</v>
      </c>
      <c r="AK335" s="8">
        <v>1</v>
      </c>
      <c r="AL335" s="8">
        <v>1</v>
      </c>
      <c r="AM335" s="8">
        <v>0</v>
      </c>
      <c r="AN335" s="8">
        <v>0.8</v>
      </c>
      <c r="AO335" s="8">
        <v>1</v>
      </c>
      <c r="AP335" s="46">
        <v>1</v>
      </c>
      <c r="AQ335" s="8">
        <v>2.5403726708074532</v>
      </c>
      <c r="AR335" s="8">
        <v>2.5701754385964914</v>
      </c>
      <c r="AS335" s="8">
        <v>2</v>
      </c>
      <c r="AT335" s="8">
        <v>1.3333333333333333</v>
      </c>
      <c r="AU335" s="45">
        <v>0</v>
      </c>
      <c r="AV335" s="8">
        <v>1.5</v>
      </c>
      <c r="AW335" s="8">
        <v>2.5714285714285716</v>
      </c>
      <c r="AX335" s="46">
        <v>2</v>
      </c>
      <c r="AY335" s="9"/>
      <c r="AZ335" s="9"/>
      <c r="BA335" s="9"/>
    </row>
    <row r="336" spans="1:53" x14ac:dyDescent="0.25">
      <c r="A336" s="20">
        <v>53057</v>
      </c>
      <c r="B336" s="22">
        <v>47560</v>
      </c>
      <c r="C336" s="4" t="s">
        <v>229</v>
      </c>
      <c r="D336" s="32">
        <v>26232</v>
      </c>
      <c r="E336" s="33">
        <v>764</v>
      </c>
      <c r="F336" s="17">
        <v>171</v>
      </c>
      <c r="G336" s="17">
        <v>334</v>
      </c>
      <c r="H336" s="17">
        <v>131</v>
      </c>
      <c r="I336" s="17">
        <v>0</v>
      </c>
      <c r="J336" s="16">
        <v>128</v>
      </c>
      <c r="K336" s="17">
        <v>25468</v>
      </c>
      <c r="L336" s="17">
        <v>15921</v>
      </c>
      <c r="M336" s="17">
        <v>1179</v>
      </c>
      <c r="N336" s="17">
        <v>1505</v>
      </c>
      <c r="O336" s="17">
        <v>5045</v>
      </c>
      <c r="P336" s="17">
        <v>7729</v>
      </c>
      <c r="Q336" s="17">
        <v>1813</v>
      </c>
      <c r="R336" s="16">
        <v>5</v>
      </c>
      <c r="S336" s="17">
        <v>9686</v>
      </c>
      <c r="T336" s="17">
        <v>5786</v>
      </c>
      <c r="U336" s="17">
        <v>450</v>
      </c>
      <c r="V336" s="17">
        <v>646</v>
      </c>
      <c r="W336" s="17">
        <v>2074</v>
      </c>
      <c r="X336" s="17">
        <v>3170</v>
      </c>
      <c r="Y336" s="17">
        <v>725</v>
      </c>
      <c r="Z336" s="16">
        <v>5</v>
      </c>
      <c r="AA336" s="17">
        <v>9276</v>
      </c>
      <c r="AB336" s="17">
        <v>5615</v>
      </c>
      <c r="AC336" s="17">
        <v>418</v>
      </c>
      <c r="AD336" s="17">
        <v>616</v>
      </c>
      <c r="AE336" s="17">
        <v>1937</v>
      </c>
      <c r="AF336" s="17">
        <v>2971</v>
      </c>
      <c r="AG336" s="17">
        <v>685</v>
      </c>
      <c r="AH336" s="16">
        <v>5</v>
      </c>
      <c r="AI336" s="8">
        <v>0.95767086516621924</v>
      </c>
      <c r="AJ336" s="8">
        <v>0.97044590390597996</v>
      </c>
      <c r="AK336" s="8">
        <v>0.92888888888888888</v>
      </c>
      <c r="AL336" s="8">
        <v>0.95356037151702788</v>
      </c>
      <c r="AM336" s="8">
        <v>0.93394406943105113</v>
      </c>
      <c r="AN336" s="8">
        <v>0.93722397476340691</v>
      </c>
      <c r="AO336" s="8">
        <v>0.94482758620689655</v>
      </c>
      <c r="AP336" s="44">
        <v>1</v>
      </c>
      <c r="AQ336" s="8">
        <v>2.7455799913755929</v>
      </c>
      <c r="AR336" s="8">
        <v>2.8354407836153159</v>
      </c>
      <c r="AS336" s="8">
        <v>2.8205741626794256</v>
      </c>
      <c r="AT336" s="8">
        <v>2.4431818181818183</v>
      </c>
      <c r="AU336" s="45">
        <v>2.6045431078988126</v>
      </c>
      <c r="AV336" s="8">
        <v>2.6014809828340626</v>
      </c>
      <c r="AW336" s="8">
        <v>2.6467153284671534</v>
      </c>
      <c r="AX336" s="44">
        <v>1</v>
      </c>
      <c r="AY336" s="9"/>
      <c r="AZ336" s="9"/>
      <c r="BA336" s="9"/>
    </row>
    <row r="337" spans="1:53" x14ac:dyDescent="0.25">
      <c r="A337" s="20">
        <v>53057</v>
      </c>
      <c r="B337" s="22">
        <v>63210</v>
      </c>
      <c r="C337" s="4" t="s">
        <v>230</v>
      </c>
      <c r="D337" s="32">
        <v>8658</v>
      </c>
      <c r="E337" s="33">
        <v>255</v>
      </c>
      <c r="F337" s="17">
        <v>8</v>
      </c>
      <c r="G337" s="17">
        <v>102</v>
      </c>
      <c r="H337" s="17">
        <v>0</v>
      </c>
      <c r="I337" s="17">
        <v>0</v>
      </c>
      <c r="J337" s="16">
        <v>145</v>
      </c>
      <c r="K337" s="17">
        <v>8403</v>
      </c>
      <c r="L337" s="17">
        <v>5822</v>
      </c>
      <c r="M337" s="17">
        <v>361</v>
      </c>
      <c r="N337" s="17">
        <v>332</v>
      </c>
      <c r="O337" s="17">
        <v>777</v>
      </c>
      <c r="P337" s="17">
        <v>1470</v>
      </c>
      <c r="Q337" s="17">
        <v>1111</v>
      </c>
      <c r="R337" s="16">
        <v>0</v>
      </c>
      <c r="S337" s="17">
        <v>3334</v>
      </c>
      <c r="T337" s="17">
        <v>2301</v>
      </c>
      <c r="U337" s="17">
        <v>150</v>
      </c>
      <c r="V337" s="17">
        <v>129</v>
      </c>
      <c r="W337" s="17">
        <v>394</v>
      </c>
      <c r="X337" s="17">
        <v>673</v>
      </c>
      <c r="Y337" s="17">
        <v>360</v>
      </c>
      <c r="Z337" s="16">
        <v>0</v>
      </c>
      <c r="AA337" s="17">
        <v>3205</v>
      </c>
      <c r="AB337" s="17">
        <v>2238</v>
      </c>
      <c r="AC337" s="17">
        <v>144</v>
      </c>
      <c r="AD337" s="17">
        <v>98</v>
      </c>
      <c r="AE337" s="17">
        <v>394</v>
      </c>
      <c r="AF337" s="17">
        <v>636</v>
      </c>
      <c r="AG337" s="17">
        <v>331</v>
      </c>
      <c r="AH337" s="16">
        <v>0</v>
      </c>
      <c r="AI337" s="8">
        <v>0.96130773845230955</v>
      </c>
      <c r="AJ337" s="8">
        <v>0.97262059973924375</v>
      </c>
      <c r="AK337" s="8">
        <v>0.96</v>
      </c>
      <c r="AL337" s="8">
        <v>0.75968992248062017</v>
      </c>
      <c r="AM337" s="8">
        <v>1</v>
      </c>
      <c r="AN337" s="8">
        <v>0.94502228826151558</v>
      </c>
      <c r="AO337" s="8">
        <v>0.9194444444444444</v>
      </c>
      <c r="AP337" s="46">
        <v>0</v>
      </c>
      <c r="AQ337" s="8">
        <v>2.6218408736349454</v>
      </c>
      <c r="AR337" s="8">
        <v>2.6014298480786415</v>
      </c>
      <c r="AS337" s="8">
        <v>2.5069444444444446</v>
      </c>
      <c r="AT337" s="8">
        <v>3.3877551020408165</v>
      </c>
      <c r="AU337" s="8">
        <v>1.9720812182741116</v>
      </c>
      <c r="AV337" s="8">
        <v>2.3113207547169812</v>
      </c>
      <c r="AW337" s="8">
        <v>3.3564954682779455</v>
      </c>
      <c r="AX337" s="46">
        <v>0</v>
      </c>
      <c r="AY337" s="9"/>
      <c r="AZ337" s="9"/>
      <c r="BA337" s="9"/>
    </row>
    <row r="338" spans="1:53" x14ac:dyDescent="0.25">
      <c r="A338" s="20"/>
      <c r="B338" s="22"/>
      <c r="C338" s="4"/>
      <c r="D338" s="30"/>
      <c r="E338" s="17"/>
      <c r="F338" s="17"/>
      <c r="G338" s="17"/>
      <c r="H338" s="17"/>
      <c r="I338" s="17"/>
      <c r="J338" s="16"/>
      <c r="K338" s="17"/>
      <c r="L338" s="17"/>
      <c r="M338" s="17"/>
      <c r="N338" s="17"/>
      <c r="O338" s="17"/>
      <c r="P338" s="17"/>
      <c r="Q338" s="17"/>
      <c r="R338" s="16"/>
      <c r="S338" s="17"/>
      <c r="T338" s="17"/>
      <c r="U338" s="17"/>
      <c r="V338" s="17"/>
      <c r="W338" s="17"/>
      <c r="X338" s="17"/>
      <c r="Y338" s="17"/>
      <c r="Z338" s="16"/>
      <c r="AA338" s="17"/>
      <c r="AB338" s="17"/>
      <c r="AC338" s="17"/>
      <c r="AD338" s="17"/>
      <c r="AE338" s="17"/>
      <c r="AF338" s="17"/>
      <c r="AG338" s="17"/>
      <c r="AH338" s="16"/>
      <c r="AI338" s="8"/>
      <c r="AJ338" s="8"/>
      <c r="AK338" s="8"/>
      <c r="AL338" s="8"/>
      <c r="AM338" s="8"/>
      <c r="AN338" s="8"/>
      <c r="AO338" s="8"/>
      <c r="AP338" s="46"/>
      <c r="AQ338" s="8"/>
      <c r="AR338" s="8"/>
      <c r="AS338" s="8"/>
      <c r="AT338" s="8"/>
      <c r="AU338" s="8"/>
      <c r="AV338" s="8"/>
      <c r="AW338" s="8"/>
      <c r="AX338" s="46"/>
      <c r="AY338" s="9"/>
      <c r="AZ338" s="9"/>
      <c r="BA338" s="9"/>
    </row>
    <row r="339" spans="1:53" x14ac:dyDescent="0.25">
      <c r="A339" s="20">
        <v>53059</v>
      </c>
      <c r="B339" s="22"/>
      <c r="C339" s="4" t="s">
        <v>365</v>
      </c>
      <c r="D339" s="30">
        <v>9872</v>
      </c>
      <c r="E339" s="17">
        <v>64</v>
      </c>
      <c r="F339" s="17">
        <v>26</v>
      </c>
      <c r="G339" s="17">
        <v>30</v>
      </c>
      <c r="H339" s="17">
        <v>0</v>
      </c>
      <c r="I339" s="17">
        <v>0</v>
      </c>
      <c r="J339" s="16">
        <v>8</v>
      </c>
      <c r="K339" s="17">
        <v>9808</v>
      </c>
      <c r="L339" s="17">
        <v>6603</v>
      </c>
      <c r="M339" s="17">
        <v>205</v>
      </c>
      <c r="N339" s="17">
        <v>173</v>
      </c>
      <c r="O339" s="17">
        <v>177</v>
      </c>
      <c r="P339" s="17">
        <v>555</v>
      </c>
      <c r="Q339" s="17">
        <v>2613</v>
      </c>
      <c r="R339" s="16">
        <v>37</v>
      </c>
      <c r="S339" s="17">
        <v>4576</v>
      </c>
      <c r="T339" s="17">
        <v>3117</v>
      </c>
      <c r="U339" s="17">
        <v>104</v>
      </c>
      <c r="V339" s="17">
        <v>84</v>
      </c>
      <c r="W339" s="17">
        <v>83</v>
      </c>
      <c r="X339" s="17">
        <v>271</v>
      </c>
      <c r="Y339" s="17">
        <v>1120</v>
      </c>
      <c r="Z339" s="16">
        <v>68</v>
      </c>
      <c r="AA339" s="17">
        <v>3755</v>
      </c>
      <c r="AB339" s="17">
        <v>2488</v>
      </c>
      <c r="AC339" s="17">
        <v>97</v>
      </c>
      <c r="AD339" s="17">
        <v>76</v>
      </c>
      <c r="AE339" s="17">
        <v>66</v>
      </c>
      <c r="AF339" s="17">
        <v>239</v>
      </c>
      <c r="AG339" s="17">
        <v>997</v>
      </c>
      <c r="AH339" s="16">
        <v>31</v>
      </c>
      <c r="AI339" s="8">
        <v>0.82058566433566438</v>
      </c>
      <c r="AJ339" s="8">
        <v>0.79820340070580686</v>
      </c>
      <c r="AK339" s="8">
        <v>0.93269230769230771</v>
      </c>
      <c r="AL339" s="8">
        <v>0.90476190476190477</v>
      </c>
      <c r="AM339" s="8">
        <v>0.79518072289156627</v>
      </c>
      <c r="AN339" s="8">
        <v>0.88191881918819193</v>
      </c>
      <c r="AO339" s="8">
        <v>0.89017857142857137</v>
      </c>
      <c r="AP339" s="44">
        <v>0.45588235294117646</v>
      </c>
      <c r="AQ339" s="8">
        <v>2.6119840213049268</v>
      </c>
      <c r="AR339" s="8">
        <v>2.6539389067524115</v>
      </c>
      <c r="AS339" s="8">
        <v>2.1134020618556701</v>
      </c>
      <c r="AT339" s="8">
        <v>2.2763157894736841</v>
      </c>
      <c r="AU339" s="8">
        <v>2.6818181818181817</v>
      </c>
      <c r="AV339" s="8">
        <v>2.3221757322175733</v>
      </c>
      <c r="AW339" s="8">
        <v>2.6208625877632898</v>
      </c>
      <c r="AX339" s="44">
        <v>1.1935483870967742</v>
      </c>
      <c r="AY339" s="9"/>
      <c r="AZ339" s="9"/>
      <c r="BA339" s="9"/>
    </row>
    <row r="340" spans="1:53" x14ac:dyDescent="0.25">
      <c r="A340" s="20">
        <v>53059</v>
      </c>
      <c r="B340" s="22"/>
      <c r="C340" s="4" t="s">
        <v>14</v>
      </c>
      <c r="D340" s="30">
        <v>8079</v>
      </c>
      <c r="E340" s="17">
        <v>8</v>
      </c>
      <c r="F340" s="17">
        <v>0</v>
      </c>
      <c r="G340" s="17">
        <v>0</v>
      </c>
      <c r="H340" s="17">
        <v>0</v>
      </c>
      <c r="I340" s="17">
        <v>0</v>
      </c>
      <c r="J340" s="16">
        <v>8</v>
      </c>
      <c r="K340" s="17">
        <v>8071</v>
      </c>
      <c r="L340" s="17">
        <v>5353</v>
      </c>
      <c r="M340" s="17">
        <v>137</v>
      </c>
      <c r="N340" s="17">
        <v>88</v>
      </c>
      <c r="O340" s="17">
        <v>44</v>
      </c>
      <c r="P340" s="17">
        <v>269</v>
      </c>
      <c r="Q340" s="17">
        <v>2418</v>
      </c>
      <c r="R340" s="16">
        <v>31</v>
      </c>
      <c r="S340" s="17">
        <v>3816</v>
      </c>
      <c r="T340" s="17">
        <v>2590</v>
      </c>
      <c r="U340" s="17">
        <v>57</v>
      </c>
      <c r="V340" s="17">
        <v>41</v>
      </c>
      <c r="W340" s="17">
        <v>29</v>
      </c>
      <c r="X340" s="17">
        <v>127</v>
      </c>
      <c r="Y340" s="17">
        <v>1036</v>
      </c>
      <c r="Z340" s="16">
        <v>63</v>
      </c>
      <c r="AA340" s="17">
        <v>3053</v>
      </c>
      <c r="AB340" s="17">
        <v>2007</v>
      </c>
      <c r="AC340" s="17">
        <v>53</v>
      </c>
      <c r="AD340" s="17">
        <v>36</v>
      </c>
      <c r="AE340" s="17">
        <v>16</v>
      </c>
      <c r="AF340" s="17">
        <v>105</v>
      </c>
      <c r="AG340" s="17">
        <v>915</v>
      </c>
      <c r="AH340" s="16">
        <v>26</v>
      </c>
      <c r="AI340" s="8">
        <v>0.8000524109014675</v>
      </c>
      <c r="AJ340" s="8">
        <v>0.77490347490347489</v>
      </c>
      <c r="AK340" s="8">
        <v>0.92982456140350878</v>
      </c>
      <c r="AL340" s="8">
        <v>0.87804878048780488</v>
      </c>
      <c r="AM340" s="8">
        <v>0.55172413793103448</v>
      </c>
      <c r="AN340" s="8">
        <v>0.82677165354330706</v>
      </c>
      <c r="AO340" s="8">
        <v>0.88320463320463316</v>
      </c>
      <c r="AP340" s="44">
        <v>0.41269841269841268</v>
      </c>
      <c r="AQ340" s="8">
        <v>2.6436292171634457</v>
      </c>
      <c r="AR340" s="8">
        <v>2.6671649227703038</v>
      </c>
      <c r="AS340" s="8">
        <v>2.5849056603773586</v>
      </c>
      <c r="AT340" s="8">
        <v>2.4444444444444446</v>
      </c>
      <c r="AU340" s="8">
        <v>2.75</v>
      </c>
      <c r="AV340" s="8">
        <v>2.5619047619047617</v>
      </c>
      <c r="AW340" s="8">
        <v>2.6426229508196721</v>
      </c>
      <c r="AX340" s="44">
        <v>1.1923076923076923</v>
      </c>
      <c r="AY340" s="9"/>
      <c r="AZ340" s="9"/>
      <c r="BA340" s="9"/>
    </row>
    <row r="341" spans="1:53" x14ac:dyDescent="0.25">
      <c r="A341" s="20">
        <v>53059</v>
      </c>
      <c r="B341" s="22"/>
      <c r="C341" s="4" t="s">
        <v>15</v>
      </c>
      <c r="D341" s="30">
        <v>1793</v>
      </c>
      <c r="E341" s="17">
        <v>56</v>
      </c>
      <c r="F341" s="17">
        <v>26</v>
      </c>
      <c r="G341" s="17">
        <v>30</v>
      </c>
      <c r="H341" s="17">
        <v>0</v>
      </c>
      <c r="I341" s="17">
        <v>0</v>
      </c>
      <c r="J341" s="16">
        <v>0</v>
      </c>
      <c r="K341" s="17">
        <v>1737</v>
      </c>
      <c r="L341" s="17">
        <v>1250</v>
      </c>
      <c r="M341" s="17">
        <v>68</v>
      </c>
      <c r="N341" s="17">
        <v>85</v>
      </c>
      <c r="O341" s="17">
        <v>133</v>
      </c>
      <c r="P341" s="17">
        <v>286</v>
      </c>
      <c r="Q341" s="17">
        <v>195</v>
      </c>
      <c r="R341" s="16">
        <v>6</v>
      </c>
      <c r="S341" s="17">
        <v>760</v>
      </c>
      <c r="T341" s="17">
        <v>527</v>
      </c>
      <c r="U341" s="17">
        <v>47</v>
      </c>
      <c r="V341" s="17">
        <v>43</v>
      </c>
      <c r="W341" s="17">
        <v>54</v>
      </c>
      <c r="X341" s="17">
        <v>144</v>
      </c>
      <c r="Y341" s="17">
        <v>84</v>
      </c>
      <c r="Z341" s="16">
        <v>5</v>
      </c>
      <c r="AA341" s="17">
        <v>702</v>
      </c>
      <c r="AB341" s="17">
        <v>481</v>
      </c>
      <c r="AC341" s="17">
        <v>44</v>
      </c>
      <c r="AD341" s="17">
        <v>40</v>
      </c>
      <c r="AE341" s="17">
        <v>50</v>
      </c>
      <c r="AF341" s="17">
        <v>134</v>
      </c>
      <c r="AG341" s="17">
        <v>82</v>
      </c>
      <c r="AH341" s="16">
        <v>5</v>
      </c>
      <c r="AI341" s="8">
        <v>0.92368421052631577</v>
      </c>
      <c r="AJ341" s="8">
        <v>0.91271347248576851</v>
      </c>
      <c r="AK341" s="8">
        <v>0.93617021276595747</v>
      </c>
      <c r="AL341" s="8">
        <v>0.93023255813953487</v>
      </c>
      <c r="AM341" s="8">
        <v>0.92592592592592593</v>
      </c>
      <c r="AN341" s="8">
        <v>0.93055555555555558</v>
      </c>
      <c r="AO341" s="8">
        <v>0.97619047619047616</v>
      </c>
      <c r="AP341" s="44">
        <v>1</v>
      </c>
      <c r="AQ341" s="8">
        <v>2.4743589743589745</v>
      </c>
      <c r="AR341" s="8">
        <v>2.5987525987525988</v>
      </c>
      <c r="AS341" s="8">
        <v>1.5454545454545454</v>
      </c>
      <c r="AT341" s="8">
        <v>2.125</v>
      </c>
      <c r="AU341" s="8">
        <v>2.66</v>
      </c>
      <c r="AV341" s="8">
        <v>2.1343283582089554</v>
      </c>
      <c r="AW341" s="8">
        <v>2.3780487804878048</v>
      </c>
      <c r="AX341" s="44">
        <v>1.2</v>
      </c>
      <c r="AY341" s="9"/>
      <c r="AZ341" s="9"/>
      <c r="BA341" s="9"/>
    </row>
    <row r="342" spans="1:53" x14ac:dyDescent="0.25">
      <c r="A342" s="20">
        <v>53059</v>
      </c>
      <c r="B342" s="22">
        <v>49555</v>
      </c>
      <c r="C342" s="4" t="s">
        <v>231</v>
      </c>
      <c r="D342" s="32">
        <v>593</v>
      </c>
      <c r="E342" s="33">
        <v>0</v>
      </c>
      <c r="F342" s="17">
        <v>0</v>
      </c>
      <c r="G342" s="17">
        <v>0</v>
      </c>
      <c r="H342" s="17">
        <v>0</v>
      </c>
      <c r="I342" s="17">
        <v>0</v>
      </c>
      <c r="J342" s="16">
        <v>0</v>
      </c>
      <c r="K342" s="17">
        <v>593</v>
      </c>
      <c r="L342" s="17">
        <v>456</v>
      </c>
      <c r="M342" s="17">
        <v>18</v>
      </c>
      <c r="N342" s="17">
        <v>21</v>
      </c>
      <c r="O342" s="17">
        <v>2</v>
      </c>
      <c r="P342" s="17">
        <v>41</v>
      </c>
      <c r="Q342" s="17">
        <v>96</v>
      </c>
      <c r="R342" s="16">
        <v>0</v>
      </c>
      <c r="S342" s="17">
        <v>237</v>
      </c>
      <c r="T342" s="17">
        <v>175</v>
      </c>
      <c r="U342" s="17">
        <v>11</v>
      </c>
      <c r="V342" s="17">
        <v>12</v>
      </c>
      <c r="W342" s="17">
        <v>1</v>
      </c>
      <c r="X342" s="17">
        <v>24</v>
      </c>
      <c r="Y342" s="17">
        <v>38</v>
      </c>
      <c r="Z342" s="16">
        <v>0</v>
      </c>
      <c r="AA342" s="17">
        <v>228</v>
      </c>
      <c r="AB342" s="17">
        <v>168</v>
      </c>
      <c r="AC342" s="17">
        <v>9</v>
      </c>
      <c r="AD342" s="17">
        <v>12</v>
      </c>
      <c r="AE342" s="17">
        <v>1</v>
      </c>
      <c r="AF342" s="17">
        <v>22</v>
      </c>
      <c r="AG342" s="17">
        <v>38</v>
      </c>
      <c r="AH342" s="16">
        <v>0</v>
      </c>
      <c r="AI342" s="8">
        <v>0.96202531645569622</v>
      </c>
      <c r="AJ342" s="8">
        <v>0.96</v>
      </c>
      <c r="AK342" s="8">
        <v>0.81818181818181823</v>
      </c>
      <c r="AL342" s="8">
        <v>1</v>
      </c>
      <c r="AM342" s="8">
        <v>1</v>
      </c>
      <c r="AN342" s="8">
        <v>0.91666666666666663</v>
      </c>
      <c r="AO342" s="8">
        <v>1</v>
      </c>
      <c r="AP342" s="46">
        <v>0</v>
      </c>
      <c r="AQ342" s="8">
        <v>2.6008771929824563</v>
      </c>
      <c r="AR342" s="8">
        <v>2.7142857142857144</v>
      </c>
      <c r="AS342" s="8">
        <v>2</v>
      </c>
      <c r="AT342" s="8">
        <v>1.75</v>
      </c>
      <c r="AU342" s="8">
        <v>2</v>
      </c>
      <c r="AV342" s="8">
        <v>1.8636363636363635</v>
      </c>
      <c r="AW342" s="8">
        <v>2.5263157894736841</v>
      </c>
      <c r="AX342" s="46">
        <v>0</v>
      </c>
      <c r="AY342" s="9"/>
      <c r="AZ342" s="9"/>
      <c r="BA342" s="9"/>
    </row>
    <row r="343" spans="1:53" x14ac:dyDescent="0.25">
      <c r="A343" s="20">
        <v>53059</v>
      </c>
      <c r="B343" s="22">
        <v>67875</v>
      </c>
      <c r="C343" s="4" t="s">
        <v>232</v>
      </c>
      <c r="D343" s="32">
        <v>1200</v>
      </c>
      <c r="E343" s="33">
        <v>56</v>
      </c>
      <c r="F343" s="17">
        <v>26</v>
      </c>
      <c r="G343" s="17">
        <v>30</v>
      </c>
      <c r="H343" s="17">
        <v>0</v>
      </c>
      <c r="I343" s="17">
        <v>0</v>
      </c>
      <c r="J343" s="16">
        <v>0</v>
      </c>
      <c r="K343" s="17">
        <v>1144</v>
      </c>
      <c r="L343" s="17">
        <v>794</v>
      </c>
      <c r="M343" s="17">
        <v>50</v>
      </c>
      <c r="N343" s="17">
        <v>64</v>
      </c>
      <c r="O343" s="17">
        <v>131</v>
      </c>
      <c r="P343" s="17">
        <v>245</v>
      </c>
      <c r="Q343" s="17">
        <v>99</v>
      </c>
      <c r="R343" s="16">
        <v>6</v>
      </c>
      <c r="S343" s="17">
        <v>523</v>
      </c>
      <c r="T343" s="17">
        <v>352</v>
      </c>
      <c r="U343" s="17">
        <v>36</v>
      </c>
      <c r="V343" s="17">
        <v>31</v>
      </c>
      <c r="W343" s="17">
        <v>53</v>
      </c>
      <c r="X343" s="17">
        <v>120</v>
      </c>
      <c r="Y343" s="17">
        <v>46</v>
      </c>
      <c r="Z343" s="16">
        <v>5</v>
      </c>
      <c r="AA343" s="17">
        <v>474</v>
      </c>
      <c r="AB343" s="17">
        <v>313</v>
      </c>
      <c r="AC343" s="17">
        <v>35</v>
      </c>
      <c r="AD343" s="17">
        <v>28</v>
      </c>
      <c r="AE343" s="17">
        <v>49</v>
      </c>
      <c r="AF343" s="17">
        <v>112</v>
      </c>
      <c r="AG343" s="17">
        <v>44</v>
      </c>
      <c r="AH343" s="16">
        <v>5</v>
      </c>
      <c r="AI343" s="8">
        <v>0.90630975143403447</v>
      </c>
      <c r="AJ343" s="8">
        <v>0.88920454545454541</v>
      </c>
      <c r="AK343" s="8">
        <v>0.97222222222222221</v>
      </c>
      <c r="AL343" s="8">
        <v>0.90322580645161288</v>
      </c>
      <c r="AM343" s="8">
        <v>0.92452830188679247</v>
      </c>
      <c r="AN343" s="8">
        <v>0.93333333333333335</v>
      </c>
      <c r="AO343" s="8">
        <v>0.95652173913043481</v>
      </c>
      <c r="AP343" s="46">
        <v>1</v>
      </c>
      <c r="AQ343" s="8">
        <v>2.4135021097046412</v>
      </c>
      <c r="AR343" s="8">
        <v>2.5367412140575079</v>
      </c>
      <c r="AS343" s="8">
        <v>1.4285714285714286</v>
      </c>
      <c r="AT343" s="8">
        <v>2.2857142857142856</v>
      </c>
      <c r="AU343" s="8">
        <v>2.6734693877551021</v>
      </c>
      <c r="AV343" s="8">
        <v>2.1875</v>
      </c>
      <c r="AW343" s="8">
        <v>2.25</v>
      </c>
      <c r="AX343" s="46">
        <v>1.2</v>
      </c>
      <c r="AY343" s="9"/>
      <c r="AZ343" s="9"/>
      <c r="BA343" s="9"/>
    </row>
    <row r="344" spans="1:53" x14ac:dyDescent="0.25">
      <c r="A344" s="20"/>
      <c r="B344" s="22"/>
      <c r="C344" s="4"/>
      <c r="D344" s="30"/>
      <c r="E344" s="17"/>
      <c r="F344" s="17"/>
      <c r="G344" s="17"/>
      <c r="H344" s="17"/>
      <c r="I344" s="17"/>
      <c r="J344" s="16"/>
      <c r="K344" s="17"/>
      <c r="L344" s="17"/>
      <c r="M344" s="17"/>
      <c r="N344" s="17"/>
      <c r="O344" s="17"/>
      <c r="P344" s="17"/>
      <c r="Q344" s="17"/>
      <c r="R344" s="16"/>
      <c r="S344" s="17"/>
      <c r="T344" s="17"/>
      <c r="U344" s="17"/>
      <c r="V344" s="17"/>
      <c r="W344" s="17"/>
      <c r="X344" s="17"/>
      <c r="Y344" s="17"/>
      <c r="Z344" s="16"/>
      <c r="AA344" s="17"/>
      <c r="AB344" s="17"/>
      <c r="AC344" s="17"/>
      <c r="AD344" s="17"/>
      <c r="AE344" s="17"/>
      <c r="AF344" s="17"/>
      <c r="AG344" s="17"/>
      <c r="AH344" s="16"/>
      <c r="AI344" s="8"/>
      <c r="AJ344" s="8"/>
      <c r="AK344" s="8"/>
      <c r="AL344" s="8"/>
      <c r="AM344" s="8"/>
      <c r="AN344" s="8"/>
      <c r="AO344" s="8"/>
      <c r="AP344" s="44"/>
      <c r="AQ344" s="8"/>
      <c r="AR344" s="8"/>
      <c r="AS344" s="8"/>
      <c r="AT344" s="8"/>
      <c r="AU344" s="8"/>
      <c r="AV344" s="8"/>
      <c r="AW344" s="8"/>
      <c r="AX344" s="44"/>
      <c r="AY344" s="9"/>
      <c r="AZ344" s="9"/>
      <c r="BA344" s="9"/>
    </row>
    <row r="345" spans="1:53" x14ac:dyDescent="0.25">
      <c r="A345" s="20">
        <v>53061</v>
      </c>
      <c r="B345" s="22"/>
      <c r="C345" s="4" t="s">
        <v>366</v>
      </c>
      <c r="D345" s="30">
        <v>606024</v>
      </c>
      <c r="E345" s="17">
        <v>9112</v>
      </c>
      <c r="F345" s="17">
        <v>2606</v>
      </c>
      <c r="G345" s="17">
        <v>879</v>
      </c>
      <c r="H345" s="17">
        <v>70</v>
      </c>
      <c r="I345" s="17">
        <v>2164</v>
      </c>
      <c r="J345" s="16">
        <v>3393</v>
      </c>
      <c r="K345" s="17">
        <v>596912</v>
      </c>
      <c r="L345" s="17">
        <v>437988</v>
      </c>
      <c r="M345" s="17">
        <v>14757</v>
      </c>
      <c r="N345" s="17">
        <v>18356</v>
      </c>
      <c r="O345" s="17">
        <v>85775</v>
      </c>
      <c r="P345" s="17">
        <v>118888</v>
      </c>
      <c r="Q345" s="17">
        <v>38384</v>
      </c>
      <c r="R345" s="16">
        <v>1652</v>
      </c>
      <c r="S345" s="17">
        <v>236205</v>
      </c>
      <c r="T345" s="17">
        <v>155178</v>
      </c>
      <c r="U345" s="17">
        <v>6479</v>
      </c>
      <c r="V345" s="17">
        <v>8824</v>
      </c>
      <c r="W345" s="17">
        <v>47359</v>
      </c>
      <c r="X345" s="17">
        <v>62662</v>
      </c>
      <c r="Y345" s="17">
        <v>17172</v>
      </c>
      <c r="Z345" s="16">
        <v>1193</v>
      </c>
      <c r="AA345" s="17">
        <v>224852</v>
      </c>
      <c r="AB345" s="17">
        <v>149647</v>
      </c>
      <c r="AC345" s="17">
        <v>6126</v>
      </c>
      <c r="AD345" s="17">
        <v>8390</v>
      </c>
      <c r="AE345" s="17">
        <v>43407</v>
      </c>
      <c r="AF345" s="17">
        <v>57923</v>
      </c>
      <c r="AG345" s="17">
        <v>16426</v>
      </c>
      <c r="AH345" s="16">
        <v>856</v>
      </c>
      <c r="AI345" s="8">
        <v>0.95193581846277597</v>
      </c>
      <c r="AJ345" s="8">
        <v>0.96435706092358453</v>
      </c>
      <c r="AK345" s="8">
        <v>0.94551628337706439</v>
      </c>
      <c r="AL345" s="8">
        <v>0.95081595648232098</v>
      </c>
      <c r="AM345" s="8">
        <v>0.91655229206697775</v>
      </c>
      <c r="AN345" s="8">
        <v>0.92437202770419069</v>
      </c>
      <c r="AO345" s="8">
        <v>0.95655718611693452</v>
      </c>
      <c r="AP345" s="44">
        <v>0.71751886001676446</v>
      </c>
      <c r="AQ345" s="8">
        <v>2.6546884172700267</v>
      </c>
      <c r="AR345" s="8">
        <v>2.9268077542483311</v>
      </c>
      <c r="AS345" s="8">
        <v>2.4089128305582763</v>
      </c>
      <c r="AT345" s="8">
        <v>2.1878426698450535</v>
      </c>
      <c r="AU345" s="8">
        <v>1.9760637685165987</v>
      </c>
      <c r="AV345" s="8">
        <v>2.05251799803187</v>
      </c>
      <c r="AW345" s="8">
        <v>2.3367831486667479</v>
      </c>
      <c r="AX345" s="44">
        <v>1.9299065420560748</v>
      </c>
      <c r="AY345" s="9"/>
      <c r="AZ345" s="9"/>
      <c r="BA345" s="9"/>
    </row>
    <row r="346" spans="1:53" x14ac:dyDescent="0.25">
      <c r="A346" s="20">
        <v>53061</v>
      </c>
      <c r="B346" s="22"/>
      <c r="C346" s="4" t="s">
        <v>14</v>
      </c>
      <c r="D346" s="30">
        <v>291142</v>
      </c>
      <c r="E346" s="17">
        <v>764</v>
      </c>
      <c r="F346" s="17">
        <v>87</v>
      </c>
      <c r="G346" s="17">
        <v>6</v>
      </c>
      <c r="H346" s="17">
        <v>0</v>
      </c>
      <c r="I346" s="17">
        <v>16</v>
      </c>
      <c r="J346" s="16">
        <v>655</v>
      </c>
      <c r="K346" s="17">
        <v>290378</v>
      </c>
      <c r="L346" s="17">
        <v>228705</v>
      </c>
      <c r="M346" s="17">
        <v>4857</v>
      </c>
      <c r="N346" s="17">
        <v>4178</v>
      </c>
      <c r="O346" s="17">
        <v>21784</v>
      </c>
      <c r="P346" s="17">
        <v>30819</v>
      </c>
      <c r="Q346" s="17">
        <v>29366</v>
      </c>
      <c r="R346" s="16">
        <v>1488</v>
      </c>
      <c r="S346" s="17">
        <v>108986</v>
      </c>
      <c r="T346" s="17">
        <v>79739</v>
      </c>
      <c r="U346" s="17">
        <v>2101</v>
      </c>
      <c r="V346" s="17">
        <v>1998</v>
      </c>
      <c r="W346" s="17">
        <v>11700</v>
      </c>
      <c r="X346" s="17">
        <v>15799</v>
      </c>
      <c r="Y346" s="17">
        <v>12369</v>
      </c>
      <c r="Z346" s="16">
        <v>1079</v>
      </c>
      <c r="AA346" s="17">
        <v>103282</v>
      </c>
      <c r="AB346" s="17">
        <v>76369</v>
      </c>
      <c r="AC346" s="17">
        <v>1971</v>
      </c>
      <c r="AD346" s="17">
        <v>1901</v>
      </c>
      <c r="AE346" s="17">
        <v>10438</v>
      </c>
      <c r="AF346" s="17">
        <v>14310</v>
      </c>
      <c r="AG346" s="17">
        <v>11844</v>
      </c>
      <c r="AH346" s="16">
        <v>759</v>
      </c>
      <c r="AI346" s="8">
        <v>0.94766300258748826</v>
      </c>
      <c r="AJ346" s="8">
        <v>0.95773711734533917</v>
      </c>
      <c r="AK346" s="8">
        <v>0.93812470252260827</v>
      </c>
      <c r="AL346" s="8">
        <v>0.95145145145145149</v>
      </c>
      <c r="AM346" s="8">
        <v>0.89213675213675214</v>
      </c>
      <c r="AN346" s="8">
        <v>0.90575352870434833</v>
      </c>
      <c r="AO346" s="8">
        <v>0.95755517826825132</v>
      </c>
      <c r="AP346" s="44">
        <v>0.70342910101946243</v>
      </c>
      <c r="AQ346" s="8">
        <v>2.8115063612246085</v>
      </c>
      <c r="AR346" s="8">
        <v>2.9947360840131467</v>
      </c>
      <c r="AS346" s="8">
        <v>2.4642313546423136</v>
      </c>
      <c r="AT346" s="8">
        <v>2.1977906365071016</v>
      </c>
      <c r="AU346" s="8">
        <v>2.0869898447978539</v>
      </c>
      <c r="AV346" s="8">
        <v>2.1536687631027251</v>
      </c>
      <c r="AW346" s="8">
        <v>2.4793988517392771</v>
      </c>
      <c r="AX346" s="44">
        <v>1.9604743083003953</v>
      </c>
      <c r="AY346" s="9"/>
      <c r="AZ346" s="9"/>
      <c r="BA346" s="9"/>
    </row>
    <row r="347" spans="1:53" x14ac:dyDescent="0.25">
      <c r="A347" s="20">
        <v>53061</v>
      </c>
      <c r="B347" s="22"/>
      <c r="C347" s="4" t="s">
        <v>15</v>
      </c>
      <c r="D347" s="30">
        <v>314882</v>
      </c>
      <c r="E347" s="17">
        <v>8348</v>
      </c>
      <c r="F347" s="17">
        <v>2519</v>
      </c>
      <c r="G347" s="17">
        <v>873</v>
      </c>
      <c r="H347" s="17">
        <v>70</v>
      </c>
      <c r="I347" s="17">
        <v>2148</v>
      </c>
      <c r="J347" s="16">
        <v>2738</v>
      </c>
      <c r="K347" s="17">
        <v>306534</v>
      </c>
      <c r="L347" s="17">
        <v>209283</v>
      </c>
      <c r="M347" s="17">
        <v>9900</v>
      </c>
      <c r="N347" s="17">
        <v>14178</v>
      </c>
      <c r="O347" s="17">
        <v>63991</v>
      </c>
      <c r="P347" s="17">
        <v>88069</v>
      </c>
      <c r="Q347" s="17">
        <v>9018</v>
      </c>
      <c r="R347" s="16">
        <v>164</v>
      </c>
      <c r="S347" s="17">
        <v>127219</v>
      </c>
      <c r="T347" s="17">
        <v>75439</v>
      </c>
      <c r="U347" s="17">
        <v>4378</v>
      </c>
      <c r="V347" s="17">
        <v>6826</v>
      </c>
      <c r="W347" s="17">
        <v>35659</v>
      </c>
      <c r="X347" s="17">
        <v>46863</v>
      </c>
      <c r="Y347" s="17">
        <v>4803</v>
      </c>
      <c r="Z347" s="16">
        <v>114</v>
      </c>
      <c r="AA347" s="17">
        <v>121570</v>
      </c>
      <c r="AB347" s="17">
        <v>73278</v>
      </c>
      <c r="AC347" s="17">
        <v>4155</v>
      </c>
      <c r="AD347" s="17">
        <v>6489</v>
      </c>
      <c r="AE347" s="17">
        <v>32969</v>
      </c>
      <c r="AF347" s="17">
        <v>43613</v>
      </c>
      <c r="AG347" s="17">
        <v>4582</v>
      </c>
      <c r="AH347" s="16">
        <v>97</v>
      </c>
      <c r="AI347" s="8">
        <v>0.95559625527633452</v>
      </c>
      <c r="AJ347" s="8">
        <v>0.9713543392674876</v>
      </c>
      <c r="AK347" s="8">
        <v>0.94906349931475564</v>
      </c>
      <c r="AL347" s="8">
        <v>0.95062994433050108</v>
      </c>
      <c r="AM347" s="8">
        <v>0.92456322387055156</v>
      </c>
      <c r="AN347" s="8">
        <v>0.9306489127883405</v>
      </c>
      <c r="AO347" s="8">
        <v>0.95398709140120763</v>
      </c>
      <c r="AP347" s="44">
        <v>0.85087719298245612</v>
      </c>
      <c r="AQ347" s="8">
        <v>2.5214608867319241</v>
      </c>
      <c r="AR347" s="8">
        <v>2.8560140833538035</v>
      </c>
      <c r="AS347" s="8">
        <v>2.3826714801444044</v>
      </c>
      <c r="AT347" s="8">
        <v>2.1849283402681463</v>
      </c>
      <c r="AU347" s="8">
        <v>1.9409445236434226</v>
      </c>
      <c r="AV347" s="8">
        <v>2.0193290991218213</v>
      </c>
      <c r="AW347" s="8">
        <v>1.9681361850720209</v>
      </c>
      <c r="AX347" s="44">
        <v>1.6907216494845361</v>
      </c>
      <c r="AY347" s="9"/>
      <c r="AZ347" s="9"/>
      <c r="BA347" s="9"/>
    </row>
    <row r="348" spans="1:53" x14ac:dyDescent="0.25">
      <c r="A348" s="20">
        <v>53061</v>
      </c>
      <c r="B348" s="22" t="s">
        <v>326</v>
      </c>
      <c r="C348" s="4" t="s">
        <v>233</v>
      </c>
      <c r="D348" s="32">
        <v>11927</v>
      </c>
      <c r="E348" s="33">
        <v>86</v>
      </c>
      <c r="F348" s="17">
        <v>0</v>
      </c>
      <c r="G348" s="17">
        <v>0</v>
      </c>
      <c r="H348" s="17">
        <v>0</v>
      </c>
      <c r="I348" s="17">
        <v>0</v>
      </c>
      <c r="J348" s="16">
        <v>86</v>
      </c>
      <c r="K348" s="17">
        <v>11841</v>
      </c>
      <c r="L348" s="17">
        <v>8655</v>
      </c>
      <c r="M348" s="17">
        <v>467</v>
      </c>
      <c r="N348" s="17">
        <v>441</v>
      </c>
      <c r="O348" s="17">
        <v>1631</v>
      </c>
      <c r="P348" s="17">
        <v>2539</v>
      </c>
      <c r="Q348" s="17">
        <v>639</v>
      </c>
      <c r="R348" s="16">
        <v>8</v>
      </c>
      <c r="S348" s="17">
        <v>4588</v>
      </c>
      <c r="T348" s="17">
        <v>3060</v>
      </c>
      <c r="U348" s="17">
        <v>197</v>
      </c>
      <c r="V348" s="17">
        <v>193</v>
      </c>
      <c r="W348" s="17">
        <v>847</v>
      </c>
      <c r="X348" s="17">
        <v>1237</v>
      </c>
      <c r="Y348" s="17">
        <v>283</v>
      </c>
      <c r="Z348" s="16">
        <v>8</v>
      </c>
      <c r="AA348" s="17">
        <v>4352</v>
      </c>
      <c r="AB348" s="17">
        <v>2939</v>
      </c>
      <c r="AC348" s="17">
        <v>178</v>
      </c>
      <c r="AD348" s="17">
        <v>193</v>
      </c>
      <c r="AE348" s="17">
        <v>751</v>
      </c>
      <c r="AF348" s="17">
        <v>1122</v>
      </c>
      <c r="AG348" s="17">
        <v>283</v>
      </c>
      <c r="AH348" s="16">
        <v>8</v>
      </c>
      <c r="AI348" s="8">
        <v>0.94856146469049696</v>
      </c>
      <c r="AJ348" s="8">
        <v>0.96045751633986931</v>
      </c>
      <c r="AK348" s="8">
        <v>0.90355329949238583</v>
      </c>
      <c r="AL348" s="8">
        <v>1</v>
      </c>
      <c r="AM348" s="8">
        <v>0.88665879574970485</v>
      </c>
      <c r="AN348" s="8">
        <v>0.90703314470493124</v>
      </c>
      <c r="AO348" s="8">
        <v>1</v>
      </c>
      <c r="AP348" s="44">
        <v>1</v>
      </c>
      <c r="AQ348" s="8">
        <v>2.7208180147058822</v>
      </c>
      <c r="AR348" s="8">
        <v>2.9448792106158557</v>
      </c>
      <c r="AS348" s="8">
        <v>2.6235955056179776</v>
      </c>
      <c r="AT348" s="8">
        <v>2.2849740932642488</v>
      </c>
      <c r="AU348" s="8">
        <v>2.1717709720372835</v>
      </c>
      <c r="AV348" s="8">
        <v>2.2629233511586451</v>
      </c>
      <c r="AW348" s="8">
        <v>2.2579505300353357</v>
      </c>
      <c r="AX348" s="44">
        <v>1</v>
      </c>
      <c r="AY348" s="9"/>
      <c r="AZ348" s="9"/>
      <c r="BA348" s="9"/>
    </row>
    <row r="349" spans="1:53" x14ac:dyDescent="0.25">
      <c r="A349" s="20">
        <v>53061</v>
      </c>
      <c r="B349" s="22" t="s">
        <v>314</v>
      </c>
      <c r="C349" s="4" t="s">
        <v>290</v>
      </c>
      <c r="D349" s="32">
        <v>13965</v>
      </c>
      <c r="E349" s="33">
        <v>92</v>
      </c>
      <c r="F349" s="17">
        <v>0</v>
      </c>
      <c r="G349" s="17">
        <v>81</v>
      </c>
      <c r="H349" s="17">
        <v>0</v>
      </c>
      <c r="I349" s="17">
        <v>0</v>
      </c>
      <c r="J349" s="16">
        <v>11</v>
      </c>
      <c r="K349" s="17">
        <v>13873</v>
      </c>
      <c r="L349" s="17">
        <v>11281</v>
      </c>
      <c r="M349" s="17">
        <v>75</v>
      </c>
      <c r="N349" s="17">
        <v>248</v>
      </c>
      <c r="O349" s="17">
        <v>1138</v>
      </c>
      <c r="P349" s="17">
        <v>1461</v>
      </c>
      <c r="Q349" s="17">
        <v>1108</v>
      </c>
      <c r="R349" s="16">
        <v>23</v>
      </c>
      <c r="S349" s="17">
        <v>5321</v>
      </c>
      <c r="T349" s="17">
        <v>3742</v>
      </c>
      <c r="U349" s="17">
        <v>35</v>
      </c>
      <c r="V349" s="17">
        <v>119</v>
      </c>
      <c r="W349" s="17">
        <v>741</v>
      </c>
      <c r="X349" s="17">
        <v>895</v>
      </c>
      <c r="Y349" s="17">
        <v>669</v>
      </c>
      <c r="Z349" s="16">
        <v>15</v>
      </c>
      <c r="AA349" s="17">
        <v>5167</v>
      </c>
      <c r="AB349" s="17">
        <v>3664</v>
      </c>
      <c r="AC349" s="17">
        <v>35</v>
      </c>
      <c r="AD349" s="17">
        <v>119</v>
      </c>
      <c r="AE349" s="17">
        <v>665</v>
      </c>
      <c r="AF349" s="17">
        <v>819</v>
      </c>
      <c r="AG349" s="17">
        <v>669</v>
      </c>
      <c r="AH349" s="16">
        <v>15</v>
      </c>
      <c r="AI349" s="8">
        <v>0.97105807179101677</v>
      </c>
      <c r="AJ349" s="8">
        <v>0.97915553180117587</v>
      </c>
      <c r="AK349" s="8">
        <v>1</v>
      </c>
      <c r="AL349" s="8">
        <v>1</v>
      </c>
      <c r="AM349" s="8">
        <v>0.89743589743589747</v>
      </c>
      <c r="AN349" s="8">
        <v>0.91508379888268154</v>
      </c>
      <c r="AO349" s="8">
        <v>1</v>
      </c>
      <c r="AP349" s="44">
        <v>1</v>
      </c>
      <c r="AQ349" s="8">
        <v>2.6849235533191407</v>
      </c>
      <c r="AR349" s="8">
        <v>3.0788755458515285</v>
      </c>
      <c r="AS349" s="8">
        <v>2.1428571428571428</v>
      </c>
      <c r="AT349" s="8">
        <v>2.0840336134453783</v>
      </c>
      <c r="AU349" s="8">
        <v>1.7112781954887217</v>
      </c>
      <c r="AV349" s="8">
        <v>1.783882783882784</v>
      </c>
      <c r="AW349" s="8">
        <v>1.656203288490284</v>
      </c>
      <c r="AX349" s="44">
        <v>1.5333333333333334</v>
      </c>
      <c r="AY349" s="9"/>
      <c r="AZ349" s="9"/>
      <c r="BA349" s="9"/>
    </row>
    <row r="350" spans="1:53" x14ac:dyDescent="0.25">
      <c r="A350" s="20">
        <v>53061</v>
      </c>
      <c r="B350" s="22" t="s">
        <v>327</v>
      </c>
      <c r="C350" s="4" t="s">
        <v>234</v>
      </c>
      <c r="D350" s="32">
        <v>6383</v>
      </c>
      <c r="E350" s="33">
        <v>0</v>
      </c>
      <c r="F350" s="17">
        <v>0</v>
      </c>
      <c r="G350" s="17">
        <v>0</v>
      </c>
      <c r="H350" s="17">
        <v>0</v>
      </c>
      <c r="I350" s="17">
        <v>0</v>
      </c>
      <c r="J350" s="16">
        <v>0</v>
      </c>
      <c r="K350" s="17">
        <v>6383</v>
      </c>
      <c r="L350" s="17">
        <v>6196</v>
      </c>
      <c r="M350" s="17">
        <v>1</v>
      </c>
      <c r="N350" s="17">
        <v>35</v>
      </c>
      <c r="O350" s="17">
        <v>81</v>
      </c>
      <c r="P350" s="17">
        <v>117</v>
      </c>
      <c r="Q350" s="17">
        <v>70</v>
      </c>
      <c r="R350" s="16">
        <v>0</v>
      </c>
      <c r="S350" s="17">
        <v>2115</v>
      </c>
      <c r="T350" s="17">
        <v>2067</v>
      </c>
      <c r="U350" s="17">
        <v>1</v>
      </c>
      <c r="V350" s="17">
        <v>9</v>
      </c>
      <c r="W350" s="17">
        <v>19</v>
      </c>
      <c r="X350" s="17">
        <v>29</v>
      </c>
      <c r="Y350" s="17">
        <v>19</v>
      </c>
      <c r="Z350" s="16">
        <v>0</v>
      </c>
      <c r="AA350" s="17">
        <v>2095</v>
      </c>
      <c r="AB350" s="17">
        <v>2047</v>
      </c>
      <c r="AC350" s="17">
        <v>1</v>
      </c>
      <c r="AD350" s="17">
        <v>9</v>
      </c>
      <c r="AE350" s="17">
        <v>19</v>
      </c>
      <c r="AF350" s="17">
        <v>29</v>
      </c>
      <c r="AG350" s="17">
        <v>19</v>
      </c>
      <c r="AH350" s="16">
        <v>0</v>
      </c>
      <c r="AI350" s="8">
        <v>0.99054373522458627</v>
      </c>
      <c r="AJ350" s="8">
        <v>0.99032414126753754</v>
      </c>
      <c r="AK350" s="8">
        <v>1</v>
      </c>
      <c r="AL350" s="8">
        <v>1</v>
      </c>
      <c r="AM350" s="8">
        <v>1</v>
      </c>
      <c r="AN350" s="8">
        <v>1</v>
      </c>
      <c r="AO350" s="8">
        <v>1</v>
      </c>
      <c r="AP350" s="46">
        <v>0</v>
      </c>
      <c r="AQ350" s="8">
        <v>3.0467780429594273</v>
      </c>
      <c r="AR350" s="8">
        <v>3.026868588177821</v>
      </c>
      <c r="AS350" s="8">
        <v>1</v>
      </c>
      <c r="AT350" s="8">
        <v>3.8888888888888888</v>
      </c>
      <c r="AU350" s="8">
        <v>4.2631578947368425</v>
      </c>
      <c r="AV350" s="8">
        <v>4.0344827586206895</v>
      </c>
      <c r="AW350" s="8">
        <v>3.6842105263157894</v>
      </c>
      <c r="AX350" s="46">
        <v>0</v>
      </c>
      <c r="AY350" s="9"/>
      <c r="AZ350" s="9"/>
      <c r="BA350" s="9"/>
    </row>
    <row r="351" spans="1:53" x14ac:dyDescent="0.25">
      <c r="A351" s="20">
        <v>53061</v>
      </c>
      <c r="B351" s="22">
        <v>16690</v>
      </c>
      <c r="C351" s="4" t="s">
        <v>60</v>
      </c>
      <c r="D351" s="32">
        <v>1136</v>
      </c>
      <c r="E351" s="33">
        <v>3</v>
      </c>
      <c r="F351" s="17">
        <v>0</v>
      </c>
      <c r="G351" s="17">
        <v>0</v>
      </c>
      <c r="H351" s="17">
        <v>0</v>
      </c>
      <c r="I351" s="17">
        <v>0</v>
      </c>
      <c r="J351" s="16">
        <v>3</v>
      </c>
      <c r="K351" s="17">
        <v>1133</v>
      </c>
      <c r="L351" s="17">
        <v>904</v>
      </c>
      <c r="M351" s="17">
        <v>0</v>
      </c>
      <c r="N351" s="17">
        <v>21</v>
      </c>
      <c r="O351" s="17">
        <v>24</v>
      </c>
      <c r="P351" s="17">
        <v>45</v>
      </c>
      <c r="Q351" s="17">
        <v>171</v>
      </c>
      <c r="R351" s="16">
        <v>13</v>
      </c>
      <c r="S351" s="17">
        <v>505</v>
      </c>
      <c r="T351" s="17">
        <v>386</v>
      </c>
      <c r="U351" s="17">
        <v>0</v>
      </c>
      <c r="V351" s="17">
        <v>13</v>
      </c>
      <c r="W351" s="17">
        <v>19</v>
      </c>
      <c r="X351" s="17">
        <v>32</v>
      </c>
      <c r="Y351" s="17">
        <v>75</v>
      </c>
      <c r="Z351" s="16">
        <v>12</v>
      </c>
      <c r="AA351" s="17">
        <v>473</v>
      </c>
      <c r="AB351" s="17">
        <v>361</v>
      </c>
      <c r="AC351" s="17">
        <v>0</v>
      </c>
      <c r="AD351" s="17">
        <v>12</v>
      </c>
      <c r="AE351" s="17">
        <v>19</v>
      </c>
      <c r="AF351" s="17">
        <v>31</v>
      </c>
      <c r="AG351" s="17">
        <v>71</v>
      </c>
      <c r="AH351" s="16">
        <v>10</v>
      </c>
      <c r="AI351" s="8">
        <v>0.93663366336633669</v>
      </c>
      <c r="AJ351" s="8">
        <v>0.93523316062176165</v>
      </c>
      <c r="AK351" s="45">
        <v>0</v>
      </c>
      <c r="AL351" s="8">
        <v>0.92307692307692313</v>
      </c>
      <c r="AM351" s="8">
        <v>1</v>
      </c>
      <c r="AN351" s="8">
        <v>0.96875</v>
      </c>
      <c r="AO351" s="8">
        <v>0.94666666666666666</v>
      </c>
      <c r="AP351" s="46">
        <v>0.83333333333333337</v>
      </c>
      <c r="AQ351" s="8">
        <v>2.3953488372093021</v>
      </c>
      <c r="AR351" s="8">
        <v>2.5041551246537397</v>
      </c>
      <c r="AS351" s="45">
        <v>0</v>
      </c>
      <c r="AT351" s="8">
        <v>1.75</v>
      </c>
      <c r="AU351" s="8">
        <v>1.263157894736842</v>
      </c>
      <c r="AV351" s="8">
        <v>1.4516129032258065</v>
      </c>
      <c r="AW351" s="8">
        <v>2.408450704225352</v>
      </c>
      <c r="AX351" s="46">
        <v>1.3</v>
      </c>
      <c r="AY351" s="9"/>
      <c r="AZ351" s="9"/>
      <c r="BA351" s="9"/>
    </row>
    <row r="352" spans="1:53" x14ac:dyDescent="0.25">
      <c r="A352" s="20">
        <v>53061</v>
      </c>
      <c r="B352" s="22">
        <v>20750</v>
      </c>
      <c r="C352" s="4" t="s">
        <v>235</v>
      </c>
      <c r="D352" s="32">
        <v>39544</v>
      </c>
      <c r="E352" s="33">
        <v>352</v>
      </c>
      <c r="F352" s="17">
        <v>5</v>
      </c>
      <c r="G352" s="17">
        <v>169</v>
      </c>
      <c r="H352" s="17">
        <v>70</v>
      </c>
      <c r="I352" s="17">
        <v>0</v>
      </c>
      <c r="J352" s="16">
        <v>108</v>
      </c>
      <c r="K352" s="17">
        <v>39192</v>
      </c>
      <c r="L352" s="17">
        <v>29567</v>
      </c>
      <c r="M352" s="17">
        <v>655</v>
      </c>
      <c r="N352" s="17">
        <v>1316</v>
      </c>
      <c r="O352" s="17">
        <v>7495</v>
      </c>
      <c r="P352" s="17">
        <v>9466</v>
      </c>
      <c r="Q352" s="17">
        <v>159</v>
      </c>
      <c r="R352" s="16">
        <v>0</v>
      </c>
      <c r="S352" s="17">
        <v>17519</v>
      </c>
      <c r="T352" s="17">
        <v>11392</v>
      </c>
      <c r="U352" s="17">
        <v>350</v>
      </c>
      <c r="V352" s="17">
        <v>778</v>
      </c>
      <c r="W352" s="17">
        <v>4907</v>
      </c>
      <c r="X352" s="17">
        <v>6035</v>
      </c>
      <c r="Y352" s="17">
        <v>92</v>
      </c>
      <c r="Z352" s="16">
        <v>0</v>
      </c>
      <c r="AA352" s="17">
        <v>16915</v>
      </c>
      <c r="AB352" s="17">
        <v>11133</v>
      </c>
      <c r="AC352" s="17">
        <v>328</v>
      </c>
      <c r="AD352" s="17">
        <v>741</v>
      </c>
      <c r="AE352" s="17">
        <v>4628</v>
      </c>
      <c r="AF352" s="17">
        <v>5697</v>
      </c>
      <c r="AG352" s="17">
        <v>85</v>
      </c>
      <c r="AH352" s="16">
        <v>0</v>
      </c>
      <c r="AI352" s="8">
        <v>0.96552314629830471</v>
      </c>
      <c r="AJ352" s="8">
        <v>0.9772647471910112</v>
      </c>
      <c r="AK352" s="45">
        <v>0.93714285714285717</v>
      </c>
      <c r="AL352" s="8">
        <v>0.95244215938303345</v>
      </c>
      <c r="AM352" s="8">
        <v>0.94314244956185045</v>
      </c>
      <c r="AN352" s="8">
        <v>0.94399337199668598</v>
      </c>
      <c r="AO352" s="8">
        <v>0.92391304347826086</v>
      </c>
      <c r="AP352" s="46">
        <v>0</v>
      </c>
      <c r="AQ352" s="8">
        <v>2.3169967484481231</v>
      </c>
      <c r="AR352" s="8">
        <v>2.65579807778676</v>
      </c>
      <c r="AS352" s="45">
        <v>1.9969512195121952</v>
      </c>
      <c r="AT352" s="8">
        <v>1.775978407557355</v>
      </c>
      <c r="AU352" s="8">
        <v>1.6194900605012965</v>
      </c>
      <c r="AV352" s="8">
        <v>1.6615762682113393</v>
      </c>
      <c r="AW352" s="8">
        <v>1.8705882352941177</v>
      </c>
      <c r="AX352" s="46">
        <v>0</v>
      </c>
      <c r="AY352" s="9"/>
      <c r="AZ352" s="9"/>
      <c r="BA352" s="9"/>
    </row>
    <row r="353" spans="1:53" x14ac:dyDescent="0.25">
      <c r="A353" s="20">
        <v>53061</v>
      </c>
      <c r="B353" s="22">
        <v>22640</v>
      </c>
      <c r="C353" s="4" t="s">
        <v>236</v>
      </c>
      <c r="D353" s="32">
        <v>91488</v>
      </c>
      <c r="E353" s="33">
        <v>4203</v>
      </c>
      <c r="F353" s="17">
        <v>671</v>
      </c>
      <c r="G353" s="17">
        <v>211</v>
      </c>
      <c r="H353" s="17">
        <v>0</v>
      </c>
      <c r="I353" s="17">
        <v>2148</v>
      </c>
      <c r="J353" s="16">
        <v>1173</v>
      </c>
      <c r="K353" s="17">
        <v>87285</v>
      </c>
      <c r="L353" s="17">
        <v>48618</v>
      </c>
      <c r="M353" s="17">
        <v>4646</v>
      </c>
      <c r="N353" s="17">
        <v>6024</v>
      </c>
      <c r="O353" s="17">
        <v>25719</v>
      </c>
      <c r="P353" s="17">
        <v>36389</v>
      </c>
      <c r="Q353" s="17">
        <v>2206</v>
      </c>
      <c r="R353" s="16">
        <v>72</v>
      </c>
      <c r="S353" s="17">
        <v>38512</v>
      </c>
      <c r="T353" s="17">
        <v>18571</v>
      </c>
      <c r="U353" s="17">
        <v>2038</v>
      </c>
      <c r="V353" s="17">
        <v>2830</v>
      </c>
      <c r="W353" s="17">
        <v>13852</v>
      </c>
      <c r="X353" s="17">
        <v>18720</v>
      </c>
      <c r="Y353" s="17">
        <v>1183</v>
      </c>
      <c r="Z353" s="16">
        <v>38</v>
      </c>
      <c r="AA353" s="17">
        <v>36325</v>
      </c>
      <c r="AB353" s="17">
        <v>17850</v>
      </c>
      <c r="AC353" s="17">
        <v>1936</v>
      </c>
      <c r="AD353" s="17">
        <v>2675</v>
      </c>
      <c r="AE353" s="17">
        <v>12707</v>
      </c>
      <c r="AF353" s="17">
        <v>17318</v>
      </c>
      <c r="AG353" s="17">
        <v>1120</v>
      </c>
      <c r="AH353" s="16">
        <v>37</v>
      </c>
      <c r="AI353" s="8">
        <v>0.94321250519318656</v>
      </c>
      <c r="AJ353" s="8">
        <v>0.96117602713908779</v>
      </c>
      <c r="AK353" s="8">
        <v>0.94995093228655547</v>
      </c>
      <c r="AL353" s="8">
        <v>0.94522968197879864</v>
      </c>
      <c r="AM353" s="8">
        <v>0.91734045625180483</v>
      </c>
      <c r="AN353" s="8">
        <v>0.92510683760683765</v>
      </c>
      <c r="AO353" s="8">
        <v>0.94674556213017746</v>
      </c>
      <c r="AP353" s="46">
        <v>0.97368421052631582</v>
      </c>
      <c r="AQ353" s="8">
        <v>2.4028905712319339</v>
      </c>
      <c r="AR353" s="8">
        <v>2.7236974789915966</v>
      </c>
      <c r="AS353" s="8">
        <v>2.3997933884297522</v>
      </c>
      <c r="AT353" s="8">
        <v>2.2519626168224298</v>
      </c>
      <c r="AU353" s="8">
        <v>2.0240025182970016</v>
      </c>
      <c r="AV353" s="8">
        <v>2.1012241598336989</v>
      </c>
      <c r="AW353" s="8">
        <v>1.9696428571428573</v>
      </c>
      <c r="AX353" s="46">
        <v>1.9459459459459461</v>
      </c>
      <c r="AY353" s="9"/>
      <c r="AZ353" s="9"/>
      <c r="BA353" s="9"/>
    </row>
    <row r="354" spans="1:53" x14ac:dyDescent="0.25">
      <c r="A354" s="20">
        <v>53061</v>
      </c>
      <c r="B354" s="22">
        <v>27365</v>
      </c>
      <c r="C354" s="4" t="s">
        <v>237</v>
      </c>
      <c r="D354" s="32">
        <v>2014</v>
      </c>
      <c r="E354" s="33">
        <v>0</v>
      </c>
      <c r="F354" s="17">
        <v>0</v>
      </c>
      <c r="G354" s="17">
        <v>0</v>
      </c>
      <c r="H354" s="17">
        <v>0</v>
      </c>
      <c r="I354" s="17">
        <v>0</v>
      </c>
      <c r="J354" s="16">
        <v>0</v>
      </c>
      <c r="K354" s="17">
        <v>2014</v>
      </c>
      <c r="L354" s="17">
        <v>1429</v>
      </c>
      <c r="M354" s="17">
        <v>21</v>
      </c>
      <c r="N354" s="17">
        <v>8</v>
      </c>
      <c r="O354" s="17">
        <v>28</v>
      </c>
      <c r="P354" s="17">
        <v>57</v>
      </c>
      <c r="Q354" s="17">
        <v>518</v>
      </c>
      <c r="R354" s="16">
        <v>10</v>
      </c>
      <c r="S354" s="17">
        <v>769</v>
      </c>
      <c r="T354" s="17">
        <v>517</v>
      </c>
      <c r="U354" s="17">
        <v>11</v>
      </c>
      <c r="V354" s="17">
        <v>2</v>
      </c>
      <c r="W354" s="17">
        <v>18</v>
      </c>
      <c r="X354" s="17">
        <v>31</v>
      </c>
      <c r="Y354" s="17">
        <v>214</v>
      </c>
      <c r="Z354" s="16">
        <v>7</v>
      </c>
      <c r="AA354" s="17">
        <v>705</v>
      </c>
      <c r="AB354" s="17">
        <v>473</v>
      </c>
      <c r="AC354" s="17">
        <v>11</v>
      </c>
      <c r="AD354" s="17">
        <v>2</v>
      </c>
      <c r="AE354" s="17">
        <v>14</v>
      </c>
      <c r="AF354" s="17">
        <v>27</v>
      </c>
      <c r="AG354" s="17">
        <v>198</v>
      </c>
      <c r="AH354" s="16">
        <v>7</v>
      </c>
      <c r="AI354" s="8">
        <v>0.9167750325097529</v>
      </c>
      <c r="AJ354" s="8">
        <v>0.91489361702127658</v>
      </c>
      <c r="AK354" s="8">
        <v>1</v>
      </c>
      <c r="AL354" s="8">
        <v>1</v>
      </c>
      <c r="AM354" s="8">
        <v>0.77777777777777779</v>
      </c>
      <c r="AN354" s="8">
        <v>0.87096774193548387</v>
      </c>
      <c r="AO354" s="8">
        <v>0.92523364485981308</v>
      </c>
      <c r="AP354" s="44">
        <v>1</v>
      </c>
      <c r="AQ354" s="8">
        <v>2.8567375886524822</v>
      </c>
      <c r="AR354" s="8">
        <v>3.0211416490486256</v>
      </c>
      <c r="AS354" s="8">
        <v>1.9090909090909092</v>
      </c>
      <c r="AT354" s="8">
        <v>4</v>
      </c>
      <c r="AU354" s="8">
        <v>2</v>
      </c>
      <c r="AV354" s="8">
        <v>2.1111111111111112</v>
      </c>
      <c r="AW354" s="8">
        <v>2.6161616161616164</v>
      </c>
      <c r="AX354" s="44">
        <v>1.4285714285714286</v>
      </c>
      <c r="AY354" s="9"/>
      <c r="AZ354" s="9"/>
      <c r="BA354" s="9"/>
    </row>
    <row r="355" spans="1:53" x14ac:dyDescent="0.25">
      <c r="A355" s="20">
        <v>53061</v>
      </c>
      <c r="B355" s="22">
        <v>27995</v>
      </c>
      <c r="C355" s="4" t="s">
        <v>238</v>
      </c>
      <c r="D355" s="32">
        <v>2347</v>
      </c>
      <c r="E355" s="33">
        <v>0</v>
      </c>
      <c r="F355" s="17">
        <v>0</v>
      </c>
      <c r="G355" s="17">
        <v>0</v>
      </c>
      <c r="H355" s="17">
        <v>0</v>
      </c>
      <c r="I355" s="17">
        <v>0</v>
      </c>
      <c r="J355" s="16">
        <v>0</v>
      </c>
      <c r="K355" s="17">
        <v>2347</v>
      </c>
      <c r="L355" s="17">
        <v>1925</v>
      </c>
      <c r="M355" s="17">
        <v>83</v>
      </c>
      <c r="N355" s="17">
        <v>53</v>
      </c>
      <c r="O355" s="17">
        <v>196</v>
      </c>
      <c r="P355" s="17">
        <v>332</v>
      </c>
      <c r="Q355" s="17">
        <v>83</v>
      </c>
      <c r="R355" s="16">
        <v>7</v>
      </c>
      <c r="S355" s="17">
        <v>873</v>
      </c>
      <c r="T355" s="17">
        <v>634</v>
      </c>
      <c r="U355" s="17">
        <v>45</v>
      </c>
      <c r="V355" s="17">
        <v>35</v>
      </c>
      <c r="W355" s="17">
        <v>105</v>
      </c>
      <c r="X355" s="17">
        <v>185</v>
      </c>
      <c r="Y355" s="17">
        <v>47</v>
      </c>
      <c r="Z355" s="16">
        <v>7</v>
      </c>
      <c r="AA355" s="17">
        <v>846</v>
      </c>
      <c r="AB355" s="17">
        <v>619</v>
      </c>
      <c r="AC355" s="17">
        <v>45</v>
      </c>
      <c r="AD355" s="17">
        <v>34</v>
      </c>
      <c r="AE355" s="17">
        <v>97</v>
      </c>
      <c r="AF355" s="17">
        <v>176</v>
      </c>
      <c r="AG355" s="17">
        <v>44</v>
      </c>
      <c r="AH355" s="16">
        <v>7</v>
      </c>
      <c r="AI355" s="8">
        <v>0.96907216494845361</v>
      </c>
      <c r="AJ355" s="8">
        <v>0.97634069400630918</v>
      </c>
      <c r="AK355" s="8">
        <v>1</v>
      </c>
      <c r="AL355" s="8">
        <v>0.97142857142857142</v>
      </c>
      <c r="AM355" s="8">
        <v>0.92380952380952386</v>
      </c>
      <c r="AN355" s="8">
        <v>0.9513513513513514</v>
      </c>
      <c r="AO355" s="8">
        <v>0.93617021276595747</v>
      </c>
      <c r="AP355" s="44">
        <v>1</v>
      </c>
      <c r="AQ355" s="8">
        <v>2.7742316784869976</v>
      </c>
      <c r="AR355" s="8">
        <v>3.109854604200323</v>
      </c>
      <c r="AS355" s="8">
        <v>1.8444444444444446</v>
      </c>
      <c r="AT355" s="8">
        <v>1.5588235294117647</v>
      </c>
      <c r="AU355" s="8">
        <v>2.0206185567010309</v>
      </c>
      <c r="AV355" s="8">
        <v>1.8863636363636365</v>
      </c>
      <c r="AW355" s="8">
        <v>1.8863636363636365</v>
      </c>
      <c r="AX355" s="44">
        <v>1</v>
      </c>
      <c r="AY355" s="9"/>
      <c r="AZ355" s="9"/>
      <c r="BA355" s="9"/>
    </row>
    <row r="356" spans="1:53" x14ac:dyDescent="0.25">
      <c r="A356" s="20">
        <v>53061</v>
      </c>
      <c r="B356" s="22">
        <v>33175</v>
      </c>
      <c r="C356" s="4" t="s">
        <v>61</v>
      </c>
      <c r="D356" s="32">
        <v>157</v>
      </c>
      <c r="E356" s="33">
        <v>0</v>
      </c>
      <c r="F356" s="17">
        <v>0</v>
      </c>
      <c r="G356" s="17">
        <v>0</v>
      </c>
      <c r="H356" s="17">
        <v>0</v>
      </c>
      <c r="I356" s="17">
        <v>0</v>
      </c>
      <c r="J356" s="16">
        <v>0</v>
      </c>
      <c r="K356" s="17">
        <v>157</v>
      </c>
      <c r="L356" s="17">
        <v>149</v>
      </c>
      <c r="M356" s="17">
        <v>2</v>
      </c>
      <c r="N356" s="17">
        <v>0</v>
      </c>
      <c r="O356" s="17">
        <v>0</v>
      </c>
      <c r="P356" s="17">
        <v>2</v>
      </c>
      <c r="Q356" s="17">
        <v>6</v>
      </c>
      <c r="R356" s="16">
        <v>0</v>
      </c>
      <c r="S356" s="17">
        <v>100</v>
      </c>
      <c r="T356" s="17">
        <v>90</v>
      </c>
      <c r="U356" s="17">
        <v>6</v>
      </c>
      <c r="V356" s="17">
        <v>0</v>
      </c>
      <c r="W356" s="17">
        <v>0</v>
      </c>
      <c r="X356" s="17">
        <v>6</v>
      </c>
      <c r="Y356" s="17">
        <v>2</v>
      </c>
      <c r="Z356" s="16">
        <v>2</v>
      </c>
      <c r="AA356" s="17">
        <v>75</v>
      </c>
      <c r="AB356" s="17">
        <v>71</v>
      </c>
      <c r="AC356" s="17">
        <v>2</v>
      </c>
      <c r="AD356" s="17">
        <v>0</v>
      </c>
      <c r="AE356" s="17">
        <v>0</v>
      </c>
      <c r="AF356" s="17">
        <v>2</v>
      </c>
      <c r="AG356" s="17">
        <v>2</v>
      </c>
      <c r="AH356" s="16">
        <v>0</v>
      </c>
      <c r="AI356" s="8">
        <v>0.75</v>
      </c>
      <c r="AJ356" s="8">
        <v>0.78888888888888886</v>
      </c>
      <c r="AK356" s="8">
        <v>0.33333333333333331</v>
      </c>
      <c r="AL356" s="45">
        <v>0</v>
      </c>
      <c r="AM356" s="45">
        <v>0</v>
      </c>
      <c r="AN356" s="8">
        <v>0.33333333333333331</v>
      </c>
      <c r="AO356" s="8">
        <v>1</v>
      </c>
      <c r="AP356" s="44">
        <v>0</v>
      </c>
      <c r="AQ356" s="8">
        <v>2.0933333333333333</v>
      </c>
      <c r="AR356" s="8">
        <v>2.0985915492957745</v>
      </c>
      <c r="AS356" s="8">
        <v>1</v>
      </c>
      <c r="AT356" s="45">
        <v>0</v>
      </c>
      <c r="AU356" s="45">
        <v>0</v>
      </c>
      <c r="AV356" s="8">
        <v>1</v>
      </c>
      <c r="AW356" s="8">
        <v>3</v>
      </c>
      <c r="AX356" s="46">
        <v>0</v>
      </c>
      <c r="AY356" s="9"/>
      <c r="AZ356" s="9"/>
      <c r="BA356" s="9"/>
    </row>
    <row r="357" spans="1:53" x14ac:dyDescent="0.25">
      <c r="A357" s="20">
        <v>53061</v>
      </c>
      <c r="B357" s="22">
        <v>37900</v>
      </c>
      <c r="C357" s="4" t="s">
        <v>239</v>
      </c>
      <c r="D357" s="32">
        <v>6361</v>
      </c>
      <c r="E357" s="33">
        <v>26</v>
      </c>
      <c r="F357" s="17">
        <v>0</v>
      </c>
      <c r="G357" s="17">
        <v>0</v>
      </c>
      <c r="H357" s="17">
        <v>0</v>
      </c>
      <c r="I357" s="17">
        <v>0</v>
      </c>
      <c r="J357" s="16">
        <v>26</v>
      </c>
      <c r="K357" s="17">
        <v>6335</v>
      </c>
      <c r="L357" s="17">
        <v>5649</v>
      </c>
      <c r="M357" s="17">
        <v>334</v>
      </c>
      <c r="N357" s="17">
        <v>70</v>
      </c>
      <c r="O357" s="17">
        <v>282</v>
      </c>
      <c r="P357" s="17">
        <v>686</v>
      </c>
      <c r="Q357" s="17">
        <v>0</v>
      </c>
      <c r="R357" s="16">
        <v>0</v>
      </c>
      <c r="S357" s="17">
        <v>2234</v>
      </c>
      <c r="T357" s="17">
        <v>1778</v>
      </c>
      <c r="U357" s="17">
        <v>186</v>
      </c>
      <c r="V357" s="17">
        <v>41</v>
      </c>
      <c r="W357" s="17">
        <v>229</v>
      </c>
      <c r="X357" s="17">
        <v>456</v>
      </c>
      <c r="Y357" s="17">
        <v>0</v>
      </c>
      <c r="Z357" s="16">
        <v>0</v>
      </c>
      <c r="AA357" s="17">
        <v>2139</v>
      </c>
      <c r="AB357" s="17">
        <v>1732</v>
      </c>
      <c r="AC357" s="17">
        <v>166</v>
      </c>
      <c r="AD357" s="17">
        <v>39</v>
      </c>
      <c r="AE357" s="17">
        <v>202</v>
      </c>
      <c r="AF357" s="17">
        <v>407</v>
      </c>
      <c r="AG357" s="17">
        <v>0</v>
      </c>
      <c r="AH357" s="16">
        <v>0</v>
      </c>
      <c r="AI357" s="8">
        <v>0.95747538048343783</v>
      </c>
      <c r="AJ357" s="8">
        <v>0.97412823397075365</v>
      </c>
      <c r="AK357" s="8">
        <v>0.89247311827956988</v>
      </c>
      <c r="AL357" s="45">
        <v>0.95121951219512191</v>
      </c>
      <c r="AM357" s="45">
        <v>0.88209606986899558</v>
      </c>
      <c r="AN357" s="8">
        <v>0.89254385964912286</v>
      </c>
      <c r="AO357" s="45">
        <v>0</v>
      </c>
      <c r="AP357" s="46">
        <v>0</v>
      </c>
      <c r="AQ357" s="8">
        <v>2.9616643291257598</v>
      </c>
      <c r="AR357" s="8">
        <v>3.2615473441108547</v>
      </c>
      <c r="AS357" s="8">
        <v>2.0120481927710845</v>
      </c>
      <c r="AT357" s="45">
        <v>1.7948717948717949</v>
      </c>
      <c r="AU357" s="45">
        <v>1.3960396039603959</v>
      </c>
      <c r="AV357" s="8">
        <v>1.6855036855036856</v>
      </c>
      <c r="AW357" s="45">
        <v>0</v>
      </c>
      <c r="AX357" s="46">
        <v>0</v>
      </c>
      <c r="AY357" s="9"/>
      <c r="AZ357" s="9"/>
      <c r="BA357" s="9"/>
    </row>
    <row r="358" spans="1:53" x14ac:dyDescent="0.25">
      <c r="A358" s="20">
        <v>53061</v>
      </c>
      <c r="B358" s="22">
        <v>40840</v>
      </c>
      <c r="C358" s="4" t="s">
        <v>240</v>
      </c>
      <c r="D358" s="32">
        <v>33847</v>
      </c>
      <c r="E358" s="33">
        <v>522</v>
      </c>
      <c r="F358" s="17">
        <v>32</v>
      </c>
      <c r="G358" s="17">
        <v>15</v>
      </c>
      <c r="H358" s="17">
        <v>0</v>
      </c>
      <c r="I358" s="17">
        <v>0</v>
      </c>
      <c r="J358" s="16">
        <v>475</v>
      </c>
      <c r="K358" s="17">
        <v>33325</v>
      </c>
      <c r="L358" s="17">
        <v>20094</v>
      </c>
      <c r="M358" s="17">
        <v>459</v>
      </c>
      <c r="N358" s="17">
        <v>2141</v>
      </c>
      <c r="O358" s="17">
        <v>9757</v>
      </c>
      <c r="P358" s="17">
        <v>12357</v>
      </c>
      <c r="Q358" s="17">
        <v>853</v>
      </c>
      <c r="R358" s="16">
        <v>21</v>
      </c>
      <c r="S358" s="17">
        <v>13808</v>
      </c>
      <c r="T358" s="17">
        <v>6992</v>
      </c>
      <c r="U358" s="17">
        <v>197</v>
      </c>
      <c r="V358" s="17">
        <v>971</v>
      </c>
      <c r="W358" s="17">
        <v>5068</v>
      </c>
      <c r="X358" s="17">
        <v>6236</v>
      </c>
      <c r="Y358" s="17">
        <v>571</v>
      </c>
      <c r="Z358" s="16">
        <v>9</v>
      </c>
      <c r="AA358" s="17">
        <v>13328</v>
      </c>
      <c r="AB358" s="17">
        <v>6896</v>
      </c>
      <c r="AC358" s="17">
        <v>197</v>
      </c>
      <c r="AD358" s="17">
        <v>945</v>
      </c>
      <c r="AE358" s="17">
        <v>4738</v>
      </c>
      <c r="AF358" s="17">
        <v>5880</v>
      </c>
      <c r="AG358" s="17">
        <v>543</v>
      </c>
      <c r="AH358" s="16">
        <v>9</v>
      </c>
      <c r="AI358" s="8">
        <v>0.96523754345307067</v>
      </c>
      <c r="AJ358" s="8">
        <v>0.98627002288329524</v>
      </c>
      <c r="AK358" s="8">
        <v>1</v>
      </c>
      <c r="AL358" s="8">
        <v>0.97322348094747679</v>
      </c>
      <c r="AM358" s="8">
        <v>0.93488555643251781</v>
      </c>
      <c r="AN358" s="8">
        <v>0.94291212315586914</v>
      </c>
      <c r="AO358" s="45">
        <v>0.95096322241681264</v>
      </c>
      <c r="AP358" s="46">
        <v>1</v>
      </c>
      <c r="AQ358" s="8">
        <v>2.500375150060024</v>
      </c>
      <c r="AR358" s="8">
        <v>2.9138631090487239</v>
      </c>
      <c r="AS358" s="8">
        <v>2.3299492385786804</v>
      </c>
      <c r="AT358" s="8">
        <v>2.2656084656084654</v>
      </c>
      <c r="AU358" s="8">
        <v>2.0593077247783875</v>
      </c>
      <c r="AV358" s="8">
        <v>2.1015306122448978</v>
      </c>
      <c r="AW358" s="45">
        <v>1.5709023941068141</v>
      </c>
      <c r="AX358" s="46">
        <v>2.3333333333333335</v>
      </c>
      <c r="AY358" s="9"/>
      <c r="AZ358" s="9"/>
      <c r="BA358" s="9"/>
    </row>
    <row r="359" spans="1:53" x14ac:dyDescent="0.25">
      <c r="A359" s="20">
        <v>53061</v>
      </c>
      <c r="B359" s="22">
        <v>43955</v>
      </c>
      <c r="C359" s="4" t="s">
        <v>241</v>
      </c>
      <c r="D359" s="32">
        <v>25315</v>
      </c>
      <c r="E359" s="33">
        <v>280</v>
      </c>
      <c r="F359" s="17">
        <v>19</v>
      </c>
      <c r="G359" s="17">
        <v>98</v>
      </c>
      <c r="H359" s="17">
        <v>0</v>
      </c>
      <c r="I359" s="17">
        <v>0</v>
      </c>
      <c r="J359" s="16">
        <v>163</v>
      </c>
      <c r="K359" s="17">
        <v>25035</v>
      </c>
      <c r="L359" s="17">
        <v>17749</v>
      </c>
      <c r="M359" s="17">
        <v>1407</v>
      </c>
      <c r="N359" s="17">
        <v>977</v>
      </c>
      <c r="O359" s="17">
        <v>2961</v>
      </c>
      <c r="P359" s="17">
        <v>5345</v>
      </c>
      <c r="Q359" s="17">
        <v>1941</v>
      </c>
      <c r="R359" s="16">
        <v>0</v>
      </c>
      <c r="S359" s="17">
        <v>9730</v>
      </c>
      <c r="T359" s="17">
        <v>5977</v>
      </c>
      <c r="U359" s="17">
        <v>565</v>
      </c>
      <c r="V359" s="17">
        <v>483</v>
      </c>
      <c r="W359" s="17">
        <v>1670</v>
      </c>
      <c r="X359" s="17">
        <v>2718</v>
      </c>
      <c r="Y359" s="17">
        <v>1035</v>
      </c>
      <c r="Z359" s="16">
        <v>0</v>
      </c>
      <c r="AA359" s="17">
        <v>9400</v>
      </c>
      <c r="AB359" s="17">
        <v>5824</v>
      </c>
      <c r="AC359" s="17">
        <v>547</v>
      </c>
      <c r="AD359" s="17">
        <v>483</v>
      </c>
      <c r="AE359" s="17">
        <v>1578</v>
      </c>
      <c r="AF359" s="17">
        <v>2608</v>
      </c>
      <c r="AG359" s="17">
        <v>968</v>
      </c>
      <c r="AH359" s="16">
        <v>0</v>
      </c>
      <c r="AI359" s="8">
        <v>0.96608427543679343</v>
      </c>
      <c r="AJ359" s="8">
        <v>0.97440187384975741</v>
      </c>
      <c r="AK359" s="8">
        <v>0.96814159292035395</v>
      </c>
      <c r="AL359" s="8">
        <v>1</v>
      </c>
      <c r="AM359" s="8">
        <v>0.94491017964071855</v>
      </c>
      <c r="AN359" s="8">
        <v>0.95952906548933037</v>
      </c>
      <c r="AO359" s="8">
        <v>0.93526570048309177</v>
      </c>
      <c r="AP359" s="46">
        <v>0</v>
      </c>
      <c r="AQ359" s="8">
        <v>2.6632978723404257</v>
      </c>
      <c r="AR359" s="8">
        <v>3.0475618131868134</v>
      </c>
      <c r="AS359" s="8">
        <v>2.5722120658135283</v>
      </c>
      <c r="AT359" s="8">
        <v>2.022774327122153</v>
      </c>
      <c r="AU359" s="8">
        <v>1.876425855513308</v>
      </c>
      <c r="AV359" s="8">
        <v>2.0494631901840492</v>
      </c>
      <c r="AW359" s="8">
        <v>2.0051652892561984</v>
      </c>
      <c r="AX359" s="46">
        <v>0</v>
      </c>
      <c r="AY359" s="9"/>
      <c r="AZ359" s="9"/>
      <c r="BA359" s="9"/>
    </row>
    <row r="360" spans="1:53" x14ac:dyDescent="0.25">
      <c r="A360" s="20">
        <v>53061</v>
      </c>
      <c r="B360" s="22">
        <v>45865</v>
      </c>
      <c r="C360" s="4" t="s">
        <v>242</v>
      </c>
      <c r="D360" s="32">
        <v>11525</v>
      </c>
      <c r="E360" s="33">
        <v>22</v>
      </c>
      <c r="F360" s="17">
        <v>0</v>
      </c>
      <c r="G360" s="17">
        <v>0</v>
      </c>
      <c r="H360" s="17">
        <v>0</v>
      </c>
      <c r="I360" s="17">
        <v>0</v>
      </c>
      <c r="J360" s="16">
        <v>22</v>
      </c>
      <c r="K360" s="17">
        <v>11503</v>
      </c>
      <c r="L360" s="17">
        <v>8575</v>
      </c>
      <c r="M360" s="17">
        <v>151</v>
      </c>
      <c r="N360" s="17">
        <v>180</v>
      </c>
      <c r="O360" s="17">
        <v>2550</v>
      </c>
      <c r="P360" s="17">
        <v>2881</v>
      </c>
      <c r="Q360" s="17">
        <v>47</v>
      </c>
      <c r="R360" s="16">
        <v>0</v>
      </c>
      <c r="S360" s="17">
        <v>4769</v>
      </c>
      <c r="T360" s="17">
        <v>3185</v>
      </c>
      <c r="U360" s="17">
        <v>51</v>
      </c>
      <c r="V360" s="17">
        <v>108</v>
      </c>
      <c r="W360" s="17">
        <v>1382</v>
      </c>
      <c r="X360" s="17">
        <v>1541</v>
      </c>
      <c r="Y360" s="17">
        <v>43</v>
      </c>
      <c r="Z360" s="16">
        <v>0</v>
      </c>
      <c r="AA360" s="17">
        <v>4631</v>
      </c>
      <c r="AB360" s="17">
        <v>3117</v>
      </c>
      <c r="AC360" s="17">
        <v>51</v>
      </c>
      <c r="AD360" s="17">
        <v>101</v>
      </c>
      <c r="AE360" s="17">
        <v>1331</v>
      </c>
      <c r="AF360" s="17">
        <v>1483</v>
      </c>
      <c r="AG360" s="17">
        <v>31</v>
      </c>
      <c r="AH360" s="16">
        <v>0</v>
      </c>
      <c r="AI360" s="8">
        <v>0.97106311595722372</v>
      </c>
      <c r="AJ360" s="8">
        <v>0.97864992150706431</v>
      </c>
      <c r="AK360" s="8">
        <v>1</v>
      </c>
      <c r="AL360" s="8">
        <v>0.93518518518518523</v>
      </c>
      <c r="AM360" s="8">
        <v>0.9630969609261939</v>
      </c>
      <c r="AN360" s="8">
        <v>0.9623621025308241</v>
      </c>
      <c r="AO360" s="8">
        <v>0.72093023255813948</v>
      </c>
      <c r="AP360" s="46">
        <v>0</v>
      </c>
      <c r="AQ360" s="8">
        <v>2.4839127618225008</v>
      </c>
      <c r="AR360" s="8">
        <v>2.7510426692332373</v>
      </c>
      <c r="AS360" s="8">
        <v>2.9607843137254903</v>
      </c>
      <c r="AT360" s="8">
        <v>1.7821782178217822</v>
      </c>
      <c r="AU360" s="8">
        <v>1.9158527422990232</v>
      </c>
      <c r="AV360" s="8">
        <v>1.9426837491571141</v>
      </c>
      <c r="AW360" s="8">
        <v>1.5161290322580645</v>
      </c>
      <c r="AX360" s="46">
        <v>0</v>
      </c>
      <c r="AY360" s="9"/>
      <c r="AZ360" s="9"/>
      <c r="BA360" s="9"/>
    </row>
    <row r="361" spans="1:53" x14ac:dyDescent="0.25">
      <c r="A361" s="20">
        <v>53061</v>
      </c>
      <c r="B361" s="22">
        <v>46685</v>
      </c>
      <c r="C361" s="4" t="s">
        <v>243</v>
      </c>
      <c r="D361" s="32">
        <v>13795</v>
      </c>
      <c r="E361" s="33">
        <v>1995</v>
      </c>
      <c r="F361" s="17">
        <v>1792</v>
      </c>
      <c r="G361" s="17">
        <v>0</v>
      </c>
      <c r="H361" s="17">
        <v>0</v>
      </c>
      <c r="I361" s="17">
        <v>0</v>
      </c>
      <c r="J361" s="16">
        <v>203</v>
      </c>
      <c r="K361" s="17">
        <v>11800</v>
      </c>
      <c r="L361" s="17">
        <v>8509</v>
      </c>
      <c r="M361" s="17">
        <v>275</v>
      </c>
      <c r="N361" s="17">
        <v>996</v>
      </c>
      <c r="O361" s="17">
        <v>1744</v>
      </c>
      <c r="P361" s="17">
        <v>3015</v>
      </c>
      <c r="Q361" s="17">
        <v>266</v>
      </c>
      <c r="R361" s="16">
        <v>10</v>
      </c>
      <c r="S361" s="17">
        <v>4427</v>
      </c>
      <c r="T361" s="17">
        <v>3043</v>
      </c>
      <c r="U361" s="17">
        <v>127</v>
      </c>
      <c r="V361" s="17">
        <v>363</v>
      </c>
      <c r="W361" s="17">
        <v>781</v>
      </c>
      <c r="X361" s="17">
        <v>1271</v>
      </c>
      <c r="Y361" s="17">
        <v>104</v>
      </c>
      <c r="Z361" s="16">
        <v>9</v>
      </c>
      <c r="AA361" s="17">
        <v>4173</v>
      </c>
      <c r="AB361" s="17">
        <v>2918</v>
      </c>
      <c r="AC361" s="17">
        <v>118</v>
      </c>
      <c r="AD361" s="17">
        <v>321</v>
      </c>
      <c r="AE361" s="17">
        <v>717</v>
      </c>
      <c r="AF361" s="17">
        <v>1156</v>
      </c>
      <c r="AG361" s="17">
        <v>95</v>
      </c>
      <c r="AH361" s="16">
        <v>4</v>
      </c>
      <c r="AI361" s="8">
        <v>0.94262480234922064</v>
      </c>
      <c r="AJ361" s="8">
        <v>0.95892211633256652</v>
      </c>
      <c r="AK361" s="8">
        <v>0.92913385826771655</v>
      </c>
      <c r="AL361" s="8">
        <v>0.88429752066115708</v>
      </c>
      <c r="AM361" s="8">
        <v>0.91805377720870673</v>
      </c>
      <c r="AN361" s="8">
        <v>0.90952006294256493</v>
      </c>
      <c r="AO361" s="8">
        <v>0.91346153846153844</v>
      </c>
      <c r="AP361" s="46">
        <v>0.44444444444444442</v>
      </c>
      <c r="AQ361" s="8">
        <v>2.827701893122454</v>
      </c>
      <c r="AR361" s="8">
        <v>2.9160383824537353</v>
      </c>
      <c r="AS361" s="8">
        <v>2.3305084745762712</v>
      </c>
      <c r="AT361" s="8">
        <v>3.1028037383177569</v>
      </c>
      <c r="AU361" s="8">
        <v>2.4323570432357045</v>
      </c>
      <c r="AV361" s="8">
        <v>2.6081314878892732</v>
      </c>
      <c r="AW361" s="8">
        <v>2.8</v>
      </c>
      <c r="AX361" s="46">
        <v>2.5</v>
      </c>
      <c r="AY361" s="9"/>
      <c r="AZ361" s="9"/>
      <c r="BA361" s="9"/>
    </row>
    <row r="362" spans="1:53" x14ac:dyDescent="0.25">
      <c r="A362" s="20">
        <v>53061</v>
      </c>
      <c r="B362" s="22">
        <v>47490</v>
      </c>
      <c r="C362" s="4" t="s">
        <v>244</v>
      </c>
      <c r="D362" s="32">
        <v>20362</v>
      </c>
      <c r="E362" s="33">
        <v>120</v>
      </c>
      <c r="F362" s="17">
        <v>0</v>
      </c>
      <c r="G362" s="17">
        <v>0</v>
      </c>
      <c r="H362" s="17">
        <v>0</v>
      </c>
      <c r="I362" s="17">
        <v>0</v>
      </c>
      <c r="J362" s="16">
        <v>120</v>
      </c>
      <c r="K362" s="17">
        <v>20242</v>
      </c>
      <c r="L362" s="17">
        <v>14403</v>
      </c>
      <c r="M362" s="17">
        <v>389</v>
      </c>
      <c r="N362" s="17">
        <v>655</v>
      </c>
      <c r="O362" s="17">
        <v>4600</v>
      </c>
      <c r="P362" s="17">
        <v>5644</v>
      </c>
      <c r="Q362" s="17">
        <v>195</v>
      </c>
      <c r="R362" s="16">
        <v>0</v>
      </c>
      <c r="S362" s="17">
        <v>8217</v>
      </c>
      <c r="T362" s="17">
        <v>5061</v>
      </c>
      <c r="U362" s="17">
        <v>108</v>
      </c>
      <c r="V362" s="17">
        <v>314</v>
      </c>
      <c r="W362" s="17">
        <v>2615</v>
      </c>
      <c r="X362" s="17">
        <v>3037</v>
      </c>
      <c r="Y362" s="17">
        <v>119</v>
      </c>
      <c r="Z362" s="16">
        <v>0</v>
      </c>
      <c r="AA362" s="17">
        <v>7962</v>
      </c>
      <c r="AB362" s="17">
        <v>4990</v>
      </c>
      <c r="AC362" s="17">
        <v>108</v>
      </c>
      <c r="AD362" s="17">
        <v>307</v>
      </c>
      <c r="AE362" s="17">
        <v>2440</v>
      </c>
      <c r="AF362" s="17">
        <v>2855</v>
      </c>
      <c r="AG362" s="17">
        <v>117</v>
      </c>
      <c r="AH362" s="16">
        <v>0</v>
      </c>
      <c r="AI362" s="8">
        <v>0.96896677619569183</v>
      </c>
      <c r="AJ362" s="8">
        <v>0.98597115194625573</v>
      </c>
      <c r="AK362" s="8">
        <v>1</v>
      </c>
      <c r="AL362" s="8">
        <v>0.97770700636942676</v>
      </c>
      <c r="AM362" s="8">
        <v>0.93307839388145319</v>
      </c>
      <c r="AN362" s="8">
        <v>0.94007243990780376</v>
      </c>
      <c r="AO362" s="8">
        <v>0.98319327731092432</v>
      </c>
      <c r="AP362" s="46">
        <v>0</v>
      </c>
      <c r="AQ362" s="8">
        <v>2.5423260487314745</v>
      </c>
      <c r="AR362" s="8">
        <v>2.886372745490982</v>
      </c>
      <c r="AS362" s="8">
        <v>3.6018518518518516</v>
      </c>
      <c r="AT362" s="8">
        <v>2.1335504885993486</v>
      </c>
      <c r="AU362" s="8">
        <v>1.8852459016393444</v>
      </c>
      <c r="AV362" s="8">
        <v>1.9768826619964974</v>
      </c>
      <c r="AW362" s="8">
        <v>1.6666666666666667</v>
      </c>
      <c r="AX362" s="46">
        <v>0</v>
      </c>
      <c r="AY362" s="9"/>
      <c r="AZ362" s="9"/>
      <c r="BA362" s="9"/>
    </row>
    <row r="363" spans="1:53" x14ac:dyDescent="0.25">
      <c r="A363" s="20">
        <v>53061</v>
      </c>
      <c r="B363" s="22">
        <v>47735</v>
      </c>
      <c r="C363" s="4" t="s">
        <v>245</v>
      </c>
      <c r="D363" s="32">
        <v>18019</v>
      </c>
      <c r="E363" s="33">
        <v>14</v>
      </c>
      <c r="F363" s="17">
        <v>0</v>
      </c>
      <c r="G363" s="17">
        <v>0</v>
      </c>
      <c r="H363" s="17">
        <v>0</v>
      </c>
      <c r="I363" s="17">
        <v>0</v>
      </c>
      <c r="J363" s="16">
        <v>14</v>
      </c>
      <c r="K363" s="17">
        <v>18005</v>
      </c>
      <c r="L363" s="17">
        <v>13545</v>
      </c>
      <c r="M363" s="17">
        <v>187</v>
      </c>
      <c r="N363" s="17">
        <v>304</v>
      </c>
      <c r="O363" s="17">
        <v>3930</v>
      </c>
      <c r="P363" s="17">
        <v>4421</v>
      </c>
      <c r="Q363" s="17">
        <v>39</v>
      </c>
      <c r="R363" s="16">
        <v>0</v>
      </c>
      <c r="S363" s="17">
        <v>7146</v>
      </c>
      <c r="T363" s="17">
        <v>4589</v>
      </c>
      <c r="U363" s="17">
        <v>84</v>
      </c>
      <c r="V363" s="17">
        <v>184</v>
      </c>
      <c r="W363" s="17">
        <v>2270</v>
      </c>
      <c r="X363" s="17">
        <v>2538</v>
      </c>
      <c r="Y363" s="17">
        <v>19</v>
      </c>
      <c r="Z363" s="16">
        <v>0</v>
      </c>
      <c r="AA363" s="17">
        <v>6759</v>
      </c>
      <c r="AB363" s="17">
        <v>4544</v>
      </c>
      <c r="AC363" s="17">
        <v>70</v>
      </c>
      <c r="AD363" s="17">
        <v>140</v>
      </c>
      <c r="AE363" s="17">
        <v>1986</v>
      </c>
      <c r="AF363" s="17">
        <v>2196</v>
      </c>
      <c r="AG363" s="17">
        <v>19</v>
      </c>
      <c r="AH363" s="16">
        <v>0</v>
      </c>
      <c r="AI363" s="8">
        <v>0.94584382871536521</v>
      </c>
      <c r="AJ363" s="8">
        <v>0.99019394203530176</v>
      </c>
      <c r="AK363" s="8">
        <v>0.83333333333333337</v>
      </c>
      <c r="AL363" s="8">
        <v>0.76086956521739135</v>
      </c>
      <c r="AM363" s="8">
        <v>0.87488986784140965</v>
      </c>
      <c r="AN363" s="8">
        <v>0.86524822695035464</v>
      </c>
      <c r="AO363" s="8">
        <v>1</v>
      </c>
      <c r="AP363" s="46">
        <v>0</v>
      </c>
      <c r="AQ363" s="8">
        <v>2.6638555999408196</v>
      </c>
      <c r="AR363" s="8">
        <v>2.9808538732394365</v>
      </c>
      <c r="AS363" s="8">
        <v>2.6714285714285713</v>
      </c>
      <c r="AT363" s="8">
        <v>2.1714285714285713</v>
      </c>
      <c r="AU363" s="8">
        <v>1.9788519637462236</v>
      </c>
      <c r="AV363" s="8">
        <v>2.0132058287795993</v>
      </c>
      <c r="AW363" s="8">
        <v>2.0526315789473686</v>
      </c>
      <c r="AX363" s="46">
        <v>0</v>
      </c>
      <c r="AY363" s="9"/>
      <c r="AZ363" s="9"/>
      <c r="BA363" s="9"/>
    </row>
    <row r="364" spans="1:53" x14ac:dyDescent="0.25">
      <c r="A364" s="20">
        <v>53061</v>
      </c>
      <c r="B364" s="22">
        <v>65170</v>
      </c>
      <c r="C364" s="4" t="s">
        <v>246</v>
      </c>
      <c r="D364" s="32">
        <v>8494</v>
      </c>
      <c r="E364" s="33">
        <v>417</v>
      </c>
      <c r="F364" s="17">
        <v>0</v>
      </c>
      <c r="G364" s="17">
        <v>299</v>
      </c>
      <c r="H364" s="17">
        <v>0</v>
      </c>
      <c r="I364" s="17">
        <v>0</v>
      </c>
      <c r="J364" s="16">
        <v>118</v>
      </c>
      <c r="K364" s="17">
        <v>8077</v>
      </c>
      <c r="L364" s="17">
        <v>5669</v>
      </c>
      <c r="M364" s="17">
        <v>550</v>
      </c>
      <c r="N364" s="17">
        <v>554</v>
      </c>
      <c r="O364" s="17">
        <v>1083</v>
      </c>
      <c r="P364" s="17">
        <v>2187</v>
      </c>
      <c r="Q364" s="17">
        <v>221</v>
      </c>
      <c r="R364" s="16">
        <v>0</v>
      </c>
      <c r="S364" s="17">
        <v>3444</v>
      </c>
      <c r="T364" s="17">
        <v>2078</v>
      </c>
      <c r="U364" s="17">
        <v>275</v>
      </c>
      <c r="V364" s="17">
        <v>299</v>
      </c>
      <c r="W364" s="17">
        <v>695</v>
      </c>
      <c r="X364" s="17">
        <v>1269</v>
      </c>
      <c r="Y364" s="17">
        <v>97</v>
      </c>
      <c r="Z364" s="16">
        <v>0</v>
      </c>
      <c r="AA364" s="17">
        <v>3276</v>
      </c>
      <c r="AB364" s="17">
        <v>1979</v>
      </c>
      <c r="AC364" s="17">
        <v>274</v>
      </c>
      <c r="AD364" s="17">
        <v>293</v>
      </c>
      <c r="AE364" s="17">
        <v>638</v>
      </c>
      <c r="AF364" s="17">
        <v>1205</v>
      </c>
      <c r="AG364" s="17">
        <v>92</v>
      </c>
      <c r="AH364" s="16">
        <v>0</v>
      </c>
      <c r="AI364" s="8">
        <v>0.95121951219512191</v>
      </c>
      <c r="AJ364" s="8">
        <v>0.9523580365736285</v>
      </c>
      <c r="AK364" s="8">
        <v>0.99636363636363634</v>
      </c>
      <c r="AL364" s="8">
        <v>0.97993311036789299</v>
      </c>
      <c r="AM364" s="8">
        <v>0.91798561151079139</v>
      </c>
      <c r="AN364" s="8">
        <v>0.94956658786446024</v>
      </c>
      <c r="AO364" s="8">
        <v>0.94845360824742264</v>
      </c>
      <c r="AP364" s="46">
        <v>0</v>
      </c>
      <c r="AQ364" s="8">
        <v>2.4655067155067156</v>
      </c>
      <c r="AR364" s="8">
        <v>2.8645780697321879</v>
      </c>
      <c r="AS364" s="8">
        <v>2.0072992700729926</v>
      </c>
      <c r="AT364" s="8">
        <v>1.8907849829351535</v>
      </c>
      <c r="AU364" s="8">
        <v>1.6974921630094044</v>
      </c>
      <c r="AV364" s="8">
        <v>1.8149377593360996</v>
      </c>
      <c r="AW364" s="8">
        <v>2.402173913043478</v>
      </c>
      <c r="AX364" s="46">
        <v>0</v>
      </c>
      <c r="AY364" s="9"/>
      <c r="AZ364" s="9"/>
      <c r="BA364" s="9"/>
    </row>
    <row r="365" spans="1:53" x14ac:dyDescent="0.25">
      <c r="A365" s="20">
        <v>53061</v>
      </c>
      <c r="B365" s="22">
        <v>67455</v>
      </c>
      <c r="C365" s="4" t="s">
        <v>247</v>
      </c>
      <c r="D365" s="32">
        <v>3923</v>
      </c>
      <c r="E365" s="33">
        <v>209</v>
      </c>
      <c r="F365" s="17">
        <v>0</v>
      </c>
      <c r="G365" s="17">
        <v>0</v>
      </c>
      <c r="H365" s="17">
        <v>0</v>
      </c>
      <c r="I365" s="17">
        <v>0</v>
      </c>
      <c r="J365" s="16">
        <v>209</v>
      </c>
      <c r="K365" s="17">
        <v>3714</v>
      </c>
      <c r="L365" s="17">
        <v>2810</v>
      </c>
      <c r="M365" s="17">
        <v>100</v>
      </c>
      <c r="N365" s="17">
        <v>109</v>
      </c>
      <c r="O365" s="17">
        <v>695</v>
      </c>
      <c r="P365" s="17">
        <v>904</v>
      </c>
      <c r="Q365" s="17">
        <v>0</v>
      </c>
      <c r="R365" s="16">
        <v>0</v>
      </c>
      <c r="S365" s="17">
        <v>1508</v>
      </c>
      <c r="T365" s="17">
        <v>1028</v>
      </c>
      <c r="U365" s="17">
        <v>61</v>
      </c>
      <c r="V365" s="17">
        <v>49</v>
      </c>
      <c r="W365" s="17">
        <v>370</v>
      </c>
      <c r="X365" s="17">
        <v>480</v>
      </c>
      <c r="Y365" s="17">
        <v>0</v>
      </c>
      <c r="Z365" s="16">
        <v>0</v>
      </c>
      <c r="AA365" s="17">
        <v>1402</v>
      </c>
      <c r="AB365" s="17">
        <v>938</v>
      </c>
      <c r="AC365" s="17">
        <v>47</v>
      </c>
      <c r="AD365" s="17">
        <v>48</v>
      </c>
      <c r="AE365" s="17">
        <v>369</v>
      </c>
      <c r="AF365" s="17">
        <v>464</v>
      </c>
      <c r="AG365" s="17">
        <v>0</v>
      </c>
      <c r="AH365" s="16">
        <v>0</v>
      </c>
      <c r="AI365" s="8">
        <v>0.92970822281167109</v>
      </c>
      <c r="AJ365" s="8">
        <v>0.91245136186770426</v>
      </c>
      <c r="AK365" s="8">
        <v>0.77049180327868849</v>
      </c>
      <c r="AL365" s="8">
        <v>0.97959183673469385</v>
      </c>
      <c r="AM365" s="8">
        <v>0.99729729729729732</v>
      </c>
      <c r="AN365" s="8">
        <v>0.96666666666666667</v>
      </c>
      <c r="AO365" s="45">
        <v>0</v>
      </c>
      <c r="AP365" s="46">
        <v>0</v>
      </c>
      <c r="AQ365" s="8">
        <v>2.6490727532097003</v>
      </c>
      <c r="AR365" s="8">
        <v>2.9957356076759063</v>
      </c>
      <c r="AS365" s="8">
        <v>2.1276595744680851</v>
      </c>
      <c r="AT365" s="8">
        <v>2.2708333333333335</v>
      </c>
      <c r="AU365" s="8">
        <v>1.8834688346883468</v>
      </c>
      <c r="AV365" s="8">
        <v>1.9482758620689655</v>
      </c>
      <c r="AW365" s="45">
        <v>0</v>
      </c>
      <c r="AX365" s="46">
        <v>0</v>
      </c>
      <c r="AY365" s="9"/>
      <c r="AZ365" s="9"/>
      <c r="BA365" s="9"/>
    </row>
    <row r="366" spans="1:53" x14ac:dyDescent="0.25">
      <c r="A366" s="20">
        <v>53061</v>
      </c>
      <c r="B366" s="22">
        <v>68260</v>
      </c>
      <c r="C366" s="4" t="s">
        <v>248</v>
      </c>
      <c r="D366" s="32">
        <v>3344</v>
      </c>
      <c r="E366" s="33">
        <v>0</v>
      </c>
      <c r="F366" s="17">
        <v>0</v>
      </c>
      <c r="G366" s="17">
        <v>0</v>
      </c>
      <c r="H366" s="17">
        <v>0</v>
      </c>
      <c r="I366" s="17">
        <v>0</v>
      </c>
      <c r="J366" s="16">
        <v>0</v>
      </c>
      <c r="K366" s="17">
        <v>3344</v>
      </c>
      <c r="L366" s="17">
        <v>2634</v>
      </c>
      <c r="M366" s="17">
        <v>98</v>
      </c>
      <c r="N366" s="17">
        <v>46</v>
      </c>
      <c r="O366" s="17">
        <v>77</v>
      </c>
      <c r="P366" s="17">
        <v>221</v>
      </c>
      <c r="Q366" s="17">
        <v>489</v>
      </c>
      <c r="R366" s="16">
        <v>0</v>
      </c>
      <c r="S366" s="17">
        <v>1291</v>
      </c>
      <c r="T366" s="17">
        <v>908</v>
      </c>
      <c r="U366" s="17">
        <v>41</v>
      </c>
      <c r="V366" s="17">
        <v>35</v>
      </c>
      <c r="W366" s="17">
        <v>71</v>
      </c>
      <c r="X366" s="17">
        <v>147</v>
      </c>
      <c r="Y366" s="17">
        <v>229</v>
      </c>
      <c r="Z366" s="16">
        <v>7</v>
      </c>
      <c r="AA366" s="17">
        <v>1211</v>
      </c>
      <c r="AB366" s="17">
        <v>849</v>
      </c>
      <c r="AC366" s="17">
        <v>41</v>
      </c>
      <c r="AD366" s="17">
        <v>27</v>
      </c>
      <c r="AE366" s="17">
        <v>70</v>
      </c>
      <c r="AF366" s="17">
        <v>138</v>
      </c>
      <c r="AG366" s="17">
        <v>224</v>
      </c>
      <c r="AH366" s="16">
        <v>0</v>
      </c>
      <c r="AI366" s="8">
        <v>0.93803253292021693</v>
      </c>
      <c r="AJ366" s="8">
        <v>0.93502202643171806</v>
      </c>
      <c r="AK366" s="8">
        <v>1</v>
      </c>
      <c r="AL366" s="8">
        <v>0.77142857142857146</v>
      </c>
      <c r="AM366" s="8">
        <v>0.9859154929577465</v>
      </c>
      <c r="AN366" s="8">
        <v>0.93877551020408168</v>
      </c>
      <c r="AO366" s="45">
        <v>0.97816593886462877</v>
      </c>
      <c r="AP366" s="46">
        <v>0</v>
      </c>
      <c r="AQ366" s="8">
        <v>2.7613542526837325</v>
      </c>
      <c r="AR366" s="8">
        <v>3.1024734982332154</v>
      </c>
      <c r="AS366" s="8">
        <v>2.3902439024390243</v>
      </c>
      <c r="AT366" s="8">
        <v>1.7037037037037037</v>
      </c>
      <c r="AU366" s="8">
        <v>1.1000000000000001</v>
      </c>
      <c r="AV366" s="8">
        <v>1.6014492753623188</v>
      </c>
      <c r="AW366" s="45">
        <v>2.1830357142857144</v>
      </c>
      <c r="AX366" s="46">
        <v>0</v>
      </c>
      <c r="AY366" s="9"/>
      <c r="AZ366" s="9"/>
      <c r="BA366" s="9"/>
    </row>
    <row r="367" spans="1:53" ht="13.8" thickBot="1" x14ac:dyDescent="0.3">
      <c r="A367" s="20">
        <v>53061</v>
      </c>
      <c r="B367" s="22">
        <v>79835</v>
      </c>
      <c r="C367" s="4" t="s">
        <v>249</v>
      </c>
      <c r="D367" s="36">
        <v>936</v>
      </c>
      <c r="E367" s="37">
        <v>7</v>
      </c>
      <c r="F367" s="19">
        <v>0</v>
      </c>
      <c r="G367" s="19">
        <v>0</v>
      </c>
      <c r="H367" s="19">
        <v>0</v>
      </c>
      <c r="I367" s="19">
        <v>0</v>
      </c>
      <c r="J367" s="18">
        <v>7</v>
      </c>
      <c r="K367" s="19">
        <v>929</v>
      </c>
      <c r="L367" s="19">
        <v>922</v>
      </c>
      <c r="M367" s="19">
        <v>0</v>
      </c>
      <c r="N367" s="19">
        <v>0</v>
      </c>
      <c r="O367" s="19">
        <v>0</v>
      </c>
      <c r="P367" s="19">
        <v>0</v>
      </c>
      <c r="Q367" s="19">
        <v>7</v>
      </c>
      <c r="R367" s="18">
        <v>0</v>
      </c>
      <c r="S367" s="19">
        <v>343</v>
      </c>
      <c r="T367" s="19">
        <v>341</v>
      </c>
      <c r="U367" s="19">
        <v>0</v>
      </c>
      <c r="V367" s="19">
        <v>0</v>
      </c>
      <c r="W367" s="19">
        <v>0</v>
      </c>
      <c r="X367" s="19">
        <v>0</v>
      </c>
      <c r="Y367" s="19">
        <v>2</v>
      </c>
      <c r="Z367" s="18">
        <v>0</v>
      </c>
      <c r="AA367" s="19">
        <v>336</v>
      </c>
      <c r="AB367" s="19">
        <v>334</v>
      </c>
      <c r="AC367" s="19">
        <v>0</v>
      </c>
      <c r="AD367" s="19">
        <v>0</v>
      </c>
      <c r="AE367" s="19">
        <v>0</v>
      </c>
      <c r="AF367" s="19">
        <v>0</v>
      </c>
      <c r="AG367" s="19">
        <v>2</v>
      </c>
      <c r="AH367" s="18">
        <v>0</v>
      </c>
      <c r="AI367" s="48">
        <v>0.97959183673469385</v>
      </c>
      <c r="AJ367" s="48">
        <v>0.97947214076246336</v>
      </c>
      <c r="AK367" s="54">
        <v>0</v>
      </c>
      <c r="AL367" s="54">
        <v>0</v>
      </c>
      <c r="AM367" s="54">
        <v>0</v>
      </c>
      <c r="AN367" s="54">
        <v>0</v>
      </c>
      <c r="AO367" s="48">
        <v>1</v>
      </c>
      <c r="AP367" s="50">
        <v>0</v>
      </c>
      <c r="AQ367" s="48">
        <v>2.7648809523809526</v>
      </c>
      <c r="AR367" s="48">
        <v>2.7604790419161676</v>
      </c>
      <c r="AS367" s="54">
        <v>0</v>
      </c>
      <c r="AT367" s="54">
        <v>0</v>
      </c>
      <c r="AU367" s="54">
        <v>0</v>
      </c>
      <c r="AV367" s="54">
        <v>0</v>
      </c>
      <c r="AW367" s="48">
        <v>3.5</v>
      </c>
      <c r="AX367" s="50">
        <v>0</v>
      </c>
      <c r="AY367" s="9"/>
      <c r="AZ367" s="9"/>
      <c r="BA367" s="9"/>
    </row>
    <row r="368" spans="1:53" ht="13.8" thickTop="1" x14ac:dyDescent="0.25">
      <c r="A368" s="20"/>
      <c r="B368" s="22"/>
      <c r="C368" s="4"/>
      <c r="D368" s="30"/>
      <c r="E368" s="17"/>
      <c r="F368" s="17"/>
      <c r="G368" s="17"/>
      <c r="H368" s="17"/>
      <c r="I368" s="17"/>
      <c r="J368" s="16"/>
      <c r="K368" s="17"/>
      <c r="L368" s="17"/>
      <c r="M368" s="17"/>
      <c r="N368" s="17"/>
      <c r="O368" s="17"/>
      <c r="P368" s="17"/>
      <c r="Q368" s="17"/>
      <c r="R368" s="16"/>
      <c r="S368" s="17"/>
      <c r="T368" s="17"/>
      <c r="U368" s="17"/>
      <c r="V368" s="17"/>
      <c r="W368" s="17"/>
      <c r="X368" s="17"/>
      <c r="Y368" s="17"/>
      <c r="Z368" s="16"/>
      <c r="AA368" s="17"/>
      <c r="AB368" s="17"/>
      <c r="AC368" s="17"/>
      <c r="AD368" s="17"/>
      <c r="AE368" s="17"/>
      <c r="AF368" s="17"/>
      <c r="AG368" s="17"/>
      <c r="AH368" s="16"/>
      <c r="AI368" s="8"/>
      <c r="AJ368" s="8"/>
      <c r="AK368" s="45"/>
      <c r="AL368" s="45"/>
      <c r="AM368" s="45"/>
      <c r="AN368" s="45"/>
      <c r="AO368" s="8"/>
      <c r="AP368" s="46"/>
      <c r="AQ368" s="8"/>
      <c r="AR368" s="8"/>
      <c r="AS368" s="45"/>
      <c r="AT368" s="45"/>
      <c r="AU368" s="45"/>
      <c r="AV368" s="45"/>
      <c r="AW368" s="8"/>
      <c r="AX368" s="46"/>
      <c r="AY368" s="9"/>
      <c r="AZ368" s="9"/>
      <c r="BA368" s="9"/>
    </row>
    <row r="369" spans="1:53" x14ac:dyDescent="0.25">
      <c r="A369" s="20">
        <v>53063</v>
      </c>
      <c r="B369" s="22"/>
      <c r="C369" s="4" t="s">
        <v>367</v>
      </c>
      <c r="D369" s="30">
        <v>417939</v>
      </c>
      <c r="E369" s="17">
        <v>14699</v>
      </c>
      <c r="F369" s="17">
        <v>4241</v>
      </c>
      <c r="G369" s="17">
        <v>2350</v>
      </c>
      <c r="H369" s="17">
        <v>3913</v>
      </c>
      <c r="I369" s="17">
        <v>698</v>
      </c>
      <c r="J369" s="16">
        <v>3497</v>
      </c>
      <c r="K369" s="17">
        <v>403240</v>
      </c>
      <c r="L369" s="17">
        <v>312242</v>
      </c>
      <c r="M369" s="17">
        <v>13261</v>
      </c>
      <c r="N369" s="17">
        <v>10277</v>
      </c>
      <c r="O369" s="17">
        <v>42069</v>
      </c>
      <c r="P369" s="17">
        <v>65607</v>
      </c>
      <c r="Q369" s="17">
        <v>25154</v>
      </c>
      <c r="R369" s="16">
        <v>237</v>
      </c>
      <c r="S369" s="17">
        <v>175005</v>
      </c>
      <c r="T369" s="17">
        <v>120520</v>
      </c>
      <c r="U369" s="17">
        <v>6351</v>
      </c>
      <c r="V369" s="17">
        <v>6099</v>
      </c>
      <c r="W369" s="17">
        <v>29749</v>
      </c>
      <c r="X369" s="17">
        <v>42199</v>
      </c>
      <c r="Y369" s="17">
        <v>12095</v>
      </c>
      <c r="Z369" s="16">
        <v>191</v>
      </c>
      <c r="AA369" s="17">
        <v>163611</v>
      </c>
      <c r="AB369" s="17">
        <v>114998</v>
      </c>
      <c r="AC369" s="17">
        <v>5805</v>
      </c>
      <c r="AD369" s="17">
        <v>5369</v>
      </c>
      <c r="AE369" s="17">
        <v>26231</v>
      </c>
      <c r="AF369" s="17">
        <v>37405</v>
      </c>
      <c r="AG369" s="17">
        <v>11060</v>
      </c>
      <c r="AH369" s="16">
        <v>148</v>
      </c>
      <c r="AI369" s="8">
        <v>0.93489328876317823</v>
      </c>
      <c r="AJ369" s="8">
        <v>0.9541818785263857</v>
      </c>
      <c r="AK369" s="8">
        <v>0.91402928672649975</v>
      </c>
      <c r="AL369" s="8">
        <v>0.88030824725364809</v>
      </c>
      <c r="AM369" s="8">
        <v>0.88174392416551817</v>
      </c>
      <c r="AN369" s="8">
        <v>0.88639541221355955</v>
      </c>
      <c r="AO369" s="8">
        <v>0.91442744935923936</v>
      </c>
      <c r="AP369" s="44">
        <v>0.77486910994764402</v>
      </c>
      <c r="AQ369" s="8">
        <v>2.4646264615459841</v>
      </c>
      <c r="AR369" s="8">
        <v>2.7151950468703805</v>
      </c>
      <c r="AS369" s="8">
        <v>2.2844099913867355</v>
      </c>
      <c r="AT369" s="8">
        <v>1.9141367107468803</v>
      </c>
      <c r="AU369" s="8">
        <v>1.6037894094773359</v>
      </c>
      <c r="AV369" s="8">
        <v>1.7539633738804972</v>
      </c>
      <c r="AW369" s="8">
        <v>2.2743218806509944</v>
      </c>
      <c r="AX369" s="44">
        <v>1.6013513513513513</v>
      </c>
      <c r="AY369" s="9"/>
      <c r="AZ369" s="9"/>
      <c r="BA369" s="9"/>
    </row>
    <row r="370" spans="1:53" x14ac:dyDescent="0.25">
      <c r="A370" s="20">
        <v>53063</v>
      </c>
      <c r="B370" s="22"/>
      <c r="C370" s="4" t="s">
        <v>14</v>
      </c>
      <c r="D370" s="30">
        <v>199019</v>
      </c>
      <c r="E370" s="17">
        <v>3716</v>
      </c>
      <c r="F370" s="17">
        <v>447</v>
      </c>
      <c r="G370" s="17">
        <v>693</v>
      </c>
      <c r="H370" s="17">
        <v>813</v>
      </c>
      <c r="I370" s="17">
        <v>698</v>
      </c>
      <c r="J370" s="16">
        <v>1065</v>
      </c>
      <c r="K370" s="17">
        <v>195303</v>
      </c>
      <c r="L370" s="17">
        <v>152840</v>
      </c>
      <c r="M370" s="17">
        <v>4227</v>
      </c>
      <c r="N370" s="17">
        <v>2024</v>
      </c>
      <c r="O370" s="17">
        <v>15244</v>
      </c>
      <c r="P370" s="17">
        <v>21495</v>
      </c>
      <c r="Q370" s="17">
        <v>20774</v>
      </c>
      <c r="R370" s="16">
        <v>194</v>
      </c>
      <c r="S370" s="17">
        <v>78875</v>
      </c>
      <c r="T370" s="17">
        <v>55974</v>
      </c>
      <c r="U370" s="17">
        <v>1928</v>
      </c>
      <c r="V370" s="17">
        <v>1257</v>
      </c>
      <c r="W370" s="17">
        <v>10017</v>
      </c>
      <c r="X370" s="17">
        <v>13202</v>
      </c>
      <c r="Y370" s="17">
        <v>9533</v>
      </c>
      <c r="Z370" s="16">
        <v>166</v>
      </c>
      <c r="AA370" s="17">
        <v>74560</v>
      </c>
      <c r="AB370" s="17">
        <v>53877</v>
      </c>
      <c r="AC370" s="17">
        <v>1780</v>
      </c>
      <c r="AD370" s="17">
        <v>1147</v>
      </c>
      <c r="AE370" s="17">
        <v>8896</v>
      </c>
      <c r="AF370" s="17">
        <v>11823</v>
      </c>
      <c r="AG370" s="17">
        <v>8731</v>
      </c>
      <c r="AH370" s="16">
        <v>129</v>
      </c>
      <c r="AI370" s="8">
        <v>0.94529318541996832</v>
      </c>
      <c r="AJ370" s="8">
        <v>0.96253617751098719</v>
      </c>
      <c r="AK370" s="8">
        <v>0.92323651452282163</v>
      </c>
      <c r="AL370" s="8">
        <v>0.91249005568814634</v>
      </c>
      <c r="AM370" s="8">
        <v>0.88809024658081259</v>
      </c>
      <c r="AN370" s="8">
        <v>0.8955461293743372</v>
      </c>
      <c r="AO370" s="8">
        <v>0.91587118430714365</v>
      </c>
      <c r="AP370" s="44">
        <v>0.77710843373493976</v>
      </c>
      <c r="AQ370" s="8">
        <v>2.6194071888412016</v>
      </c>
      <c r="AR370" s="8">
        <v>2.8368320433580192</v>
      </c>
      <c r="AS370" s="8">
        <v>2.3747191011235955</v>
      </c>
      <c r="AT370" s="8">
        <v>1.7646033129904097</v>
      </c>
      <c r="AU370" s="8">
        <v>1.7135791366906474</v>
      </c>
      <c r="AV370" s="8">
        <v>1.818066480588683</v>
      </c>
      <c r="AW370" s="8">
        <v>2.3793379910663153</v>
      </c>
      <c r="AX370" s="44">
        <v>1.5038759689922481</v>
      </c>
      <c r="AY370" s="9"/>
      <c r="AZ370" s="9"/>
      <c r="BA370" s="9"/>
    </row>
    <row r="371" spans="1:53" x14ac:dyDescent="0.25">
      <c r="A371" s="20">
        <v>53063</v>
      </c>
      <c r="B371" s="22"/>
      <c r="C371" s="4" t="s">
        <v>15</v>
      </c>
      <c r="D371" s="30">
        <v>218920</v>
      </c>
      <c r="E371" s="17">
        <v>10983</v>
      </c>
      <c r="F371" s="17">
        <v>3794</v>
      </c>
      <c r="G371" s="17">
        <v>1657</v>
      </c>
      <c r="H371" s="17">
        <v>3100</v>
      </c>
      <c r="I371" s="17">
        <v>0</v>
      </c>
      <c r="J371" s="16">
        <v>2432</v>
      </c>
      <c r="K371" s="17">
        <v>207937</v>
      </c>
      <c r="L371" s="17">
        <v>159402</v>
      </c>
      <c r="M371" s="17">
        <v>9034</v>
      </c>
      <c r="N371" s="17">
        <v>8253</v>
      </c>
      <c r="O371" s="17">
        <v>26825</v>
      </c>
      <c r="P371" s="17">
        <v>44112</v>
      </c>
      <c r="Q371" s="17">
        <v>4380</v>
      </c>
      <c r="R371" s="16">
        <v>43</v>
      </c>
      <c r="S371" s="17">
        <v>96130</v>
      </c>
      <c r="T371" s="17">
        <v>64546</v>
      </c>
      <c r="U371" s="17">
        <v>4423</v>
      </c>
      <c r="V371" s="17">
        <v>4842</v>
      </c>
      <c r="W371" s="17">
        <v>19732</v>
      </c>
      <c r="X371" s="17">
        <v>28997</v>
      </c>
      <c r="Y371" s="17">
        <v>2562</v>
      </c>
      <c r="Z371" s="16">
        <v>25</v>
      </c>
      <c r="AA371" s="17">
        <v>89051</v>
      </c>
      <c r="AB371" s="17">
        <v>61121</v>
      </c>
      <c r="AC371" s="17">
        <v>4025</v>
      </c>
      <c r="AD371" s="17">
        <v>4222</v>
      </c>
      <c r="AE371" s="17">
        <v>17335</v>
      </c>
      <c r="AF371" s="17">
        <v>25582</v>
      </c>
      <c r="AG371" s="17">
        <v>2329</v>
      </c>
      <c r="AH371" s="16">
        <v>19</v>
      </c>
      <c r="AI371" s="8">
        <v>0.92636013731405387</v>
      </c>
      <c r="AJ371" s="8">
        <v>0.94693706813745238</v>
      </c>
      <c r="AK371" s="8">
        <v>0.91001582636219758</v>
      </c>
      <c r="AL371" s="8">
        <v>0.87195373812474186</v>
      </c>
      <c r="AM371" s="8">
        <v>0.87852219744577331</v>
      </c>
      <c r="AN371" s="8">
        <v>0.88222919612373696</v>
      </c>
      <c r="AO371" s="8">
        <v>0.90905542544886808</v>
      </c>
      <c r="AP371" s="44">
        <v>0.76</v>
      </c>
      <c r="AQ371" s="8">
        <v>2.335032734051274</v>
      </c>
      <c r="AR371" s="8">
        <v>2.6079743459694704</v>
      </c>
      <c r="AS371" s="8">
        <v>2.244472049689441</v>
      </c>
      <c r="AT371" s="8">
        <v>1.9547607768829938</v>
      </c>
      <c r="AU371" s="8">
        <v>1.5474473608306893</v>
      </c>
      <c r="AV371" s="8">
        <v>1.7243374247517786</v>
      </c>
      <c r="AW371" s="8">
        <v>1.8806354658651783</v>
      </c>
      <c r="AX371" s="44">
        <v>2.263157894736842</v>
      </c>
      <c r="AY371" s="9"/>
      <c r="AZ371" s="9"/>
      <c r="BA371" s="9"/>
    </row>
    <row r="372" spans="1:53" x14ac:dyDescent="0.25">
      <c r="A372" s="20">
        <v>53063</v>
      </c>
      <c r="B372" s="22" t="s">
        <v>328</v>
      </c>
      <c r="C372" s="4" t="s">
        <v>250</v>
      </c>
      <c r="D372" s="32">
        <v>4500</v>
      </c>
      <c r="E372" s="33">
        <v>2058</v>
      </c>
      <c r="F372" s="17">
        <v>1822</v>
      </c>
      <c r="G372" s="17">
        <v>0</v>
      </c>
      <c r="H372" s="17">
        <v>0</v>
      </c>
      <c r="I372" s="17">
        <v>0</v>
      </c>
      <c r="J372" s="16">
        <v>236</v>
      </c>
      <c r="K372" s="17">
        <v>2442</v>
      </c>
      <c r="L372" s="17">
        <v>1174</v>
      </c>
      <c r="M372" s="17">
        <v>112</v>
      </c>
      <c r="N372" s="17">
        <v>44</v>
      </c>
      <c r="O372" s="17">
        <v>58</v>
      </c>
      <c r="P372" s="17">
        <v>214</v>
      </c>
      <c r="Q372" s="17">
        <v>1054</v>
      </c>
      <c r="R372" s="16">
        <v>0</v>
      </c>
      <c r="S372" s="17">
        <v>1095</v>
      </c>
      <c r="T372" s="17">
        <v>455</v>
      </c>
      <c r="U372" s="17">
        <v>54</v>
      </c>
      <c r="V372" s="17">
        <v>88</v>
      </c>
      <c r="W372" s="17">
        <v>37</v>
      </c>
      <c r="X372" s="17">
        <v>179</v>
      </c>
      <c r="Y372" s="17">
        <v>457</v>
      </c>
      <c r="Z372" s="16">
        <v>4</v>
      </c>
      <c r="AA372" s="17">
        <v>958</v>
      </c>
      <c r="AB372" s="17">
        <v>437</v>
      </c>
      <c r="AC372" s="17">
        <v>49</v>
      </c>
      <c r="AD372" s="17">
        <v>29</v>
      </c>
      <c r="AE372" s="17">
        <v>32</v>
      </c>
      <c r="AF372" s="17">
        <v>110</v>
      </c>
      <c r="AG372" s="17">
        <v>411</v>
      </c>
      <c r="AH372" s="16">
        <v>0</v>
      </c>
      <c r="AI372" s="8">
        <v>0.87488584474885844</v>
      </c>
      <c r="AJ372" s="8">
        <v>0.96043956043956047</v>
      </c>
      <c r="AK372" s="8">
        <v>0.90740740740740744</v>
      </c>
      <c r="AL372" s="8">
        <v>0.32954545454545453</v>
      </c>
      <c r="AM372" s="8">
        <v>0.86486486486486491</v>
      </c>
      <c r="AN372" s="8">
        <v>0.61452513966480449</v>
      </c>
      <c r="AO372" s="8">
        <v>0.89934354485776802</v>
      </c>
      <c r="AP372" s="44">
        <v>0</v>
      </c>
      <c r="AQ372" s="8">
        <v>2.5490605427974948</v>
      </c>
      <c r="AR372" s="8">
        <v>2.6864988558352403</v>
      </c>
      <c r="AS372" s="8">
        <v>2.2857142857142856</v>
      </c>
      <c r="AT372" s="8">
        <v>1.5172413793103448</v>
      </c>
      <c r="AU372" s="8">
        <v>1.8125</v>
      </c>
      <c r="AV372" s="8">
        <v>1.9454545454545455</v>
      </c>
      <c r="AW372" s="8">
        <v>2.5644768856447691</v>
      </c>
      <c r="AX372" s="46">
        <v>0</v>
      </c>
      <c r="AY372" s="9"/>
      <c r="AZ372" s="9"/>
      <c r="BA372" s="9"/>
    </row>
    <row r="373" spans="1:53" x14ac:dyDescent="0.25">
      <c r="A373" s="20">
        <v>53063</v>
      </c>
      <c r="B373" s="22">
        <v>11825</v>
      </c>
      <c r="C373" s="4" t="s">
        <v>251</v>
      </c>
      <c r="D373" s="32">
        <v>8832</v>
      </c>
      <c r="E373" s="33">
        <v>1675</v>
      </c>
      <c r="F373" s="17">
        <v>48</v>
      </c>
      <c r="G373" s="17">
        <v>58</v>
      </c>
      <c r="H373" s="17">
        <v>1555</v>
      </c>
      <c r="I373" s="17">
        <v>0</v>
      </c>
      <c r="J373" s="16">
        <v>14</v>
      </c>
      <c r="K373" s="17">
        <v>7157</v>
      </c>
      <c r="L373" s="17">
        <v>4003</v>
      </c>
      <c r="M373" s="17">
        <v>533</v>
      </c>
      <c r="N373" s="17">
        <v>700</v>
      </c>
      <c r="O373" s="17">
        <v>1577</v>
      </c>
      <c r="P373" s="17">
        <v>2810</v>
      </c>
      <c r="Q373" s="17">
        <v>332</v>
      </c>
      <c r="R373" s="16">
        <v>12</v>
      </c>
      <c r="S373" s="17">
        <v>3293</v>
      </c>
      <c r="T373" s="17">
        <v>1515</v>
      </c>
      <c r="U373" s="17">
        <v>255</v>
      </c>
      <c r="V373" s="17">
        <v>369</v>
      </c>
      <c r="W373" s="17">
        <v>1002</v>
      </c>
      <c r="X373" s="17">
        <v>1626</v>
      </c>
      <c r="Y373" s="17">
        <v>140</v>
      </c>
      <c r="Z373" s="16">
        <v>12</v>
      </c>
      <c r="AA373" s="17">
        <v>3108</v>
      </c>
      <c r="AB373" s="17">
        <v>1445</v>
      </c>
      <c r="AC373" s="17">
        <v>255</v>
      </c>
      <c r="AD373" s="17">
        <v>354</v>
      </c>
      <c r="AE373" s="17">
        <v>902</v>
      </c>
      <c r="AF373" s="17">
        <v>1511</v>
      </c>
      <c r="AG373" s="17">
        <v>140</v>
      </c>
      <c r="AH373" s="16">
        <v>12</v>
      </c>
      <c r="AI373" s="8">
        <v>0.9438202247191011</v>
      </c>
      <c r="AJ373" s="8">
        <v>0.95379537953795379</v>
      </c>
      <c r="AK373" s="8">
        <v>1</v>
      </c>
      <c r="AL373" s="8">
        <v>0.95934959349593496</v>
      </c>
      <c r="AM373" s="8">
        <v>0.90019960079840322</v>
      </c>
      <c r="AN373" s="8">
        <v>0.92927429274292739</v>
      </c>
      <c r="AO373" s="8">
        <v>1</v>
      </c>
      <c r="AP373" s="44">
        <v>1</v>
      </c>
      <c r="AQ373" s="8">
        <v>2.3027670527670527</v>
      </c>
      <c r="AR373" s="8">
        <v>2.770242214532872</v>
      </c>
      <c r="AS373" s="8">
        <v>2.0901960784313727</v>
      </c>
      <c r="AT373" s="8">
        <v>1.9774011299435028</v>
      </c>
      <c r="AU373" s="8">
        <v>1.7483370288248337</v>
      </c>
      <c r="AV373" s="8">
        <v>1.8596955658504302</v>
      </c>
      <c r="AW373" s="8">
        <v>2.3714285714285714</v>
      </c>
      <c r="AX373" s="46">
        <v>1</v>
      </c>
      <c r="AY373" s="9"/>
      <c r="AZ373" s="9"/>
      <c r="BA373" s="9"/>
    </row>
    <row r="374" spans="1:53" x14ac:dyDescent="0.25">
      <c r="A374" s="20">
        <v>53063</v>
      </c>
      <c r="B374" s="22">
        <v>17320</v>
      </c>
      <c r="C374" s="4" t="s">
        <v>252</v>
      </c>
      <c r="D374" s="32">
        <v>3017</v>
      </c>
      <c r="E374" s="33">
        <v>40</v>
      </c>
      <c r="F374" s="17">
        <v>0</v>
      </c>
      <c r="G374" s="17">
        <v>15</v>
      </c>
      <c r="H374" s="17">
        <v>0</v>
      </c>
      <c r="I374" s="17">
        <v>0</v>
      </c>
      <c r="J374" s="16">
        <v>25</v>
      </c>
      <c r="K374" s="17">
        <v>2977</v>
      </c>
      <c r="L374" s="17">
        <v>2328</v>
      </c>
      <c r="M374" s="17">
        <v>190</v>
      </c>
      <c r="N374" s="17">
        <v>22</v>
      </c>
      <c r="O374" s="17">
        <v>146</v>
      </c>
      <c r="P374" s="17">
        <v>358</v>
      </c>
      <c r="Q374" s="17">
        <v>291</v>
      </c>
      <c r="R374" s="16">
        <v>0</v>
      </c>
      <c r="S374" s="17">
        <v>1210</v>
      </c>
      <c r="T374" s="17">
        <v>810</v>
      </c>
      <c r="U374" s="17">
        <v>94</v>
      </c>
      <c r="V374" s="17">
        <v>31</v>
      </c>
      <c r="W374" s="17">
        <v>108</v>
      </c>
      <c r="X374" s="17">
        <v>233</v>
      </c>
      <c r="Y374" s="17">
        <v>167</v>
      </c>
      <c r="Z374" s="16">
        <v>0</v>
      </c>
      <c r="AA374" s="17">
        <v>1105</v>
      </c>
      <c r="AB374" s="17">
        <v>754</v>
      </c>
      <c r="AC374" s="17">
        <v>90</v>
      </c>
      <c r="AD374" s="17">
        <v>20</v>
      </c>
      <c r="AE374" s="17">
        <v>95</v>
      </c>
      <c r="AF374" s="17">
        <v>205</v>
      </c>
      <c r="AG374" s="17">
        <v>146</v>
      </c>
      <c r="AH374" s="16">
        <v>0</v>
      </c>
      <c r="AI374" s="8">
        <v>0.91322314049586772</v>
      </c>
      <c r="AJ374" s="8">
        <v>0.93086419753086425</v>
      </c>
      <c r="AK374" s="8">
        <v>0.95744680851063835</v>
      </c>
      <c r="AL374" s="8">
        <v>0.64516129032258063</v>
      </c>
      <c r="AM374" s="8">
        <v>0.87962962962962965</v>
      </c>
      <c r="AN374" s="8">
        <v>0.87982832618025753</v>
      </c>
      <c r="AO374" s="8">
        <v>0.87425149700598803</v>
      </c>
      <c r="AP374" s="46">
        <v>0</v>
      </c>
      <c r="AQ374" s="8">
        <v>2.6941176470588237</v>
      </c>
      <c r="AR374" s="8">
        <v>3.0875331564986737</v>
      </c>
      <c r="AS374" s="8">
        <v>2.1111111111111112</v>
      </c>
      <c r="AT374" s="8">
        <v>1.1000000000000001</v>
      </c>
      <c r="AU374" s="8">
        <v>1.5368421052631578</v>
      </c>
      <c r="AV374" s="8">
        <v>1.7463414634146341</v>
      </c>
      <c r="AW374" s="8">
        <v>1.9931506849315068</v>
      </c>
      <c r="AX374" s="46">
        <v>0</v>
      </c>
      <c r="AY374" s="9"/>
      <c r="AZ374" s="9"/>
      <c r="BA374" s="9"/>
    </row>
    <row r="375" spans="1:53" x14ac:dyDescent="0.25">
      <c r="A375" s="20">
        <v>53063</v>
      </c>
      <c r="B375" s="22">
        <v>22990</v>
      </c>
      <c r="C375" s="4" t="s">
        <v>62</v>
      </c>
      <c r="D375" s="32">
        <v>494</v>
      </c>
      <c r="E375" s="33">
        <v>52</v>
      </c>
      <c r="F375" s="17">
        <v>0</v>
      </c>
      <c r="G375" s="17">
        <v>49</v>
      </c>
      <c r="H375" s="17">
        <v>0</v>
      </c>
      <c r="I375" s="17">
        <v>0</v>
      </c>
      <c r="J375" s="16">
        <v>3</v>
      </c>
      <c r="K375" s="17">
        <v>442</v>
      </c>
      <c r="L375" s="17">
        <v>341</v>
      </c>
      <c r="M375" s="17">
        <v>12</v>
      </c>
      <c r="N375" s="17">
        <v>0</v>
      </c>
      <c r="O375" s="17">
        <v>13</v>
      </c>
      <c r="P375" s="17">
        <v>25</v>
      </c>
      <c r="Q375" s="17">
        <v>76</v>
      </c>
      <c r="R375" s="16">
        <v>0</v>
      </c>
      <c r="S375" s="17">
        <v>194</v>
      </c>
      <c r="T375" s="17">
        <v>134</v>
      </c>
      <c r="U375" s="17">
        <v>3</v>
      </c>
      <c r="V375" s="17">
        <v>1</v>
      </c>
      <c r="W375" s="17">
        <v>23</v>
      </c>
      <c r="X375" s="17">
        <v>27</v>
      </c>
      <c r="Y375" s="17">
        <v>33</v>
      </c>
      <c r="Z375" s="16">
        <v>0</v>
      </c>
      <c r="AA375" s="17">
        <v>172</v>
      </c>
      <c r="AB375" s="17">
        <v>128</v>
      </c>
      <c r="AC375" s="17">
        <v>2</v>
      </c>
      <c r="AD375" s="17">
        <v>0</v>
      </c>
      <c r="AE375" s="17">
        <v>12</v>
      </c>
      <c r="AF375" s="17">
        <v>14</v>
      </c>
      <c r="AG375" s="17">
        <v>30</v>
      </c>
      <c r="AH375" s="16">
        <v>0</v>
      </c>
      <c r="AI375" s="8">
        <v>0.88659793814432986</v>
      </c>
      <c r="AJ375" s="8">
        <v>0.95522388059701491</v>
      </c>
      <c r="AK375" s="8">
        <v>0.66666666666666663</v>
      </c>
      <c r="AL375" s="8">
        <v>0</v>
      </c>
      <c r="AM375" s="8">
        <v>0.52173913043478259</v>
      </c>
      <c r="AN375" s="8">
        <v>0.51851851851851849</v>
      </c>
      <c r="AO375" s="8">
        <v>0.90909090909090906</v>
      </c>
      <c r="AP375" s="46">
        <v>0</v>
      </c>
      <c r="AQ375" s="8">
        <v>2.5697674418604652</v>
      </c>
      <c r="AR375" s="8">
        <v>2.6640625</v>
      </c>
      <c r="AS375" s="8">
        <v>6</v>
      </c>
      <c r="AT375" s="45">
        <v>0</v>
      </c>
      <c r="AU375" s="8">
        <v>1.0833333333333333</v>
      </c>
      <c r="AV375" s="8">
        <v>1.7857142857142858</v>
      </c>
      <c r="AW375" s="8">
        <v>2.5333333333333332</v>
      </c>
      <c r="AX375" s="46">
        <v>0</v>
      </c>
      <c r="AY375" s="9"/>
      <c r="AZ375" s="9"/>
      <c r="BA375" s="9"/>
    </row>
    <row r="376" spans="1:53" x14ac:dyDescent="0.25">
      <c r="A376" s="20">
        <v>53063</v>
      </c>
      <c r="B376" s="22">
        <v>38495</v>
      </c>
      <c r="C376" s="4" t="s">
        <v>63</v>
      </c>
      <c r="D376" s="32">
        <v>202</v>
      </c>
      <c r="E376" s="33">
        <v>0</v>
      </c>
      <c r="F376" s="17">
        <v>0</v>
      </c>
      <c r="G376" s="17">
        <v>0</v>
      </c>
      <c r="H376" s="17">
        <v>0</v>
      </c>
      <c r="I376" s="17">
        <v>0</v>
      </c>
      <c r="J376" s="16">
        <v>0</v>
      </c>
      <c r="K376" s="17">
        <v>202</v>
      </c>
      <c r="L376" s="17">
        <v>189</v>
      </c>
      <c r="M376" s="17">
        <v>0</v>
      </c>
      <c r="N376" s="17">
        <v>0</v>
      </c>
      <c r="O376" s="17">
        <v>0</v>
      </c>
      <c r="P376" s="17">
        <v>0</v>
      </c>
      <c r="Q376" s="17">
        <v>13</v>
      </c>
      <c r="R376" s="16">
        <v>0</v>
      </c>
      <c r="S376" s="17">
        <v>89</v>
      </c>
      <c r="T376" s="17">
        <v>79</v>
      </c>
      <c r="U376" s="17">
        <v>0</v>
      </c>
      <c r="V376" s="17">
        <v>0</v>
      </c>
      <c r="W376" s="17">
        <v>0</v>
      </c>
      <c r="X376" s="17">
        <v>0</v>
      </c>
      <c r="Y376" s="17">
        <v>10</v>
      </c>
      <c r="Z376" s="16">
        <v>0</v>
      </c>
      <c r="AA376" s="17">
        <v>69</v>
      </c>
      <c r="AB376" s="17">
        <v>61</v>
      </c>
      <c r="AC376" s="17">
        <v>0</v>
      </c>
      <c r="AD376" s="17">
        <v>0</v>
      </c>
      <c r="AE376" s="17">
        <v>0</v>
      </c>
      <c r="AF376" s="17">
        <v>0</v>
      </c>
      <c r="AG376" s="17">
        <v>8</v>
      </c>
      <c r="AH376" s="16">
        <v>0</v>
      </c>
      <c r="AI376" s="8">
        <v>0.7752808988764045</v>
      </c>
      <c r="AJ376" s="8">
        <v>0.77215189873417722</v>
      </c>
      <c r="AK376" s="45">
        <v>0</v>
      </c>
      <c r="AL376" s="45">
        <v>0</v>
      </c>
      <c r="AM376" s="45">
        <v>0</v>
      </c>
      <c r="AN376" s="45">
        <v>0</v>
      </c>
      <c r="AO376" s="8">
        <v>0.8</v>
      </c>
      <c r="AP376" s="46">
        <v>0</v>
      </c>
      <c r="AQ376" s="8">
        <v>2.9275362318840581</v>
      </c>
      <c r="AR376" s="8">
        <v>3.098360655737705</v>
      </c>
      <c r="AS376" s="45">
        <v>0</v>
      </c>
      <c r="AT376" s="45">
        <v>0</v>
      </c>
      <c r="AU376" s="45">
        <v>0</v>
      </c>
      <c r="AV376" s="45">
        <v>0</v>
      </c>
      <c r="AW376" s="8">
        <v>1.625</v>
      </c>
      <c r="AX376" s="46">
        <v>0</v>
      </c>
      <c r="AY376" s="9"/>
      <c r="AZ376" s="9"/>
      <c r="BA376" s="9"/>
    </row>
    <row r="377" spans="1:53" x14ac:dyDescent="0.25">
      <c r="A377" s="20">
        <v>53063</v>
      </c>
      <c r="B377" s="22">
        <v>44690</v>
      </c>
      <c r="C377" s="4" t="s">
        <v>253</v>
      </c>
      <c r="D377" s="32">
        <v>3815</v>
      </c>
      <c r="E377" s="33">
        <v>1006</v>
      </c>
      <c r="F377" s="17">
        <v>753</v>
      </c>
      <c r="G377" s="17">
        <v>13</v>
      </c>
      <c r="H377" s="17">
        <v>0</v>
      </c>
      <c r="I377" s="17">
        <v>0</v>
      </c>
      <c r="J377" s="16">
        <v>240</v>
      </c>
      <c r="K377" s="17">
        <v>2809</v>
      </c>
      <c r="L377" s="17">
        <v>2096</v>
      </c>
      <c r="M377" s="17">
        <v>204</v>
      </c>
      <c r="N377" s="17">
        <v>156</v>
      </c>
      <c r="O377" s="17">
        <v>196</v>
      </c>
      <c r="P377" s="17">
        <v>556</v>
      </c>
      <c r="Q377" s="17">
        <v>157</v>
      </c>
      <c r="R377" s="16">
        <v>0</v>
      </c>
      <c r="S377" s="17">
        <v>1197</v>
      </c>
      <c r="T377" s="17">
        <v>748</v>
      </c>
      <c r="U377" s="17">
        <v>80</v>
      </c>
      <c r="V377" s="17">
        <v>99</v>
      </c>
      <c r="W377" s="17">
        <v>168</v>
      </c>
      <c r="X377" s="17">
        <v>347</v>
      </c>
      <c r="Y377" s="17">
        <v>102</v>
      </c>
      <c r="Z377" s="16">
        <v>0</v>
      </c>
      <c r="AA377" s="17">
        <v>1090</v>
      </c>
      <c r="AB377" s="17">
        <v>718</v>
      </c>
      <c r="AC377" s="17">
        <v>79</v>
      </c>
      <c r="AD377" s="17">
        <v>89</v>
      </c>
      <c r="AE377" s="17">
        <v>125</v>
      </c>
      <c r="AF377" s="17">
        <v>293</v>
      </c>
      <c r="AG377" s="17">
        <v>79</v>
      </c>
      <c r="AH377" s="16">
        <v>0</v>
      </c>
      <c r="AI377" s="8">
        <v>0.91060985797827898</v>
      </c>
      <c r="AJ377" s="8">
        <v>0.9598930481283422</v>
      </c>
      <c r="AK377" s="45">
        <v>0.98750000000000004</v>
      </c>
      <c r="AL377" s="45">
        <v>0.89898989898989901</v>
      </c>
      <c r="AM377" s="45">
        <v>0.74404761904761907</v>
      </c>
      <c r="AN377" s="45">
        <v>0.8443804034582133</v>
      </c>
      <c r="AO377" s="8">
        <v>0.77450980392156865</v>
      </c>
      <c r="AP377" s="46">
        <v>0</v>
      </c>
      <c r="AQ377" s="8">
        <v>2.5770642201834861</v>
      </c>
      <c r="AR377" s="8">
        <v>2.9192200557103063</v>
      </c>
      <c r="AS377" s="45">
        <v>2.5822784810126582</v>
      </c>
      <c r="AT377" s="45">
        <v>1.752808988764045</v>
      </c>
      <c r="AU377" s="45">
        <v>1.5680000000000001</v>
      </c>
      <c r="AV377" s="45">
        <v>1.8976109215017065</v>
      </c>
      <c r="AW377" s="8">
        <v>1.9873417721518987</v>
      </c>
      <c r="AX377" s="46">
        <v>0</v>
      </c>
      <c r="AY377" s="9"/>
      <c r="AZ377" s="9"/>
      <c r="BA377" s="9"/>
    </row>
    <row r="378" spans="1:53" x14ac:dyDescent="0.25">
      <c r="A378" s="20">
        <v>53063</v>
      </c>
      <c r="B378" s="22">
        <v>45985</v>
      </c>
      <c r="C378" s="4" t="s">
        <v>64</v>
      </c>
      <c r="D378" s="32">
        <v>1649</v>
      </c>
      <c r="E378" s="33">
        <v>0</v>
      </c>
      <c r="F378" s="17">
        <v>0</v>
      </c>
      <c r="G378" s="17">
        <v>0</v>
      </c>
      <c r="H378" s="17">
        <v>0</v>
      </c>
      <c r="I378" s="17">
        <v>0</v>
      </c>
      <c r="J378" s="16">
        <v>0</v>
      </c>
      <c r="K378" s="17">
        <v>1649</v>
      </c>
      <c r="L378" s="17">
        <v>1469</v>
      </c>
      <c r="M378" s="17">
        <v>56</v>
      </c>
      <c r="N378" s="17">
        <v>13</v>
      </c>
      <c r="O378" s="17">
        <v>100</v>
      </c>
      <c r="P378" s="17">
        <v>169</v>
      </c>
      <c r="Q378" s="17">
        <v>11</v>
      </c>
      <c r="R378" s="16">
        <v>0</v>
      </c>
      <c r="S378" s="17">
        <v>779</v>
      </c>
      <c r="T378" s="17">
        <v>671</v>
      </c>
      <c r="U378" s="17">
        <v>23</v>
      </c>
      <c r="V378" s="17">
        <v>13</v>
      </c>
      <c r="W378" s="17">
        <v>63</v>
      </c>
      <c r="X378" s="17">
        <v>99</v>
      </c>
      <c r="Y378" s="17">
        <v>9</v>
      </c>
      <c r="Z378" s="16">
        <v>0</v>
      </c>
      <c r="AA378" s="17">
        <v>741</v>
      </c>
      <c r="AB378" s="17">
        <v>639</v>
      </c>
      <c r="AC378" s="17">
        <v>21</v>
      </c>
      <c r="AD378" s="17">
        <v>13</v>
      </c>
      <c r="AE378" s="17">
        <v>59</v>
      </c>
      <c r="AF378" s="17">
        <v>93</v>
      </c>
      <c r="AG378" s="17">
        <v>9</v>
      </c>
      <c r="AH378" s="16">
        <v>0</v>
      </c>
      <c r="AI378" s="8">
        <v>0.95121951219512191</v>
      </c>
      <c r="AJ378" s="8">
        <v>0.95230998509687037</v>
      </c>
      <c r="AK378" s="8">
        <v>0.91304347826086951</v>
      </c>
      <c r="AL378" s="8">
        <v>1</v>
      </c>
      <c r="AM378" s="8">
        <v>0.93650793650793651</v>
      </c>
      <c r="AN378" s="8">
        <v>0.93939393939393945</v>
      </c>
      <c r="AO378" s="8">
        <v>1</v>
      </c>
      <c r="AP378" s="46">
        <v>0</v>
      </c>
      <c r="AQ378" s="8">
        <v>2.2253711201079622</v>
      </c>
      <c r="AR378" s="8">
        <v>2.2989045383411582</v>
      </c>
      <c r="AS378" s="8">
        <v>2.6666666666666665</v>
      </c>
      <c r="AT378" s="8">
        <v>1</v>
      </c>
      <c r="AU378" s="8">
        <v>1.6949152542372881</v>
      </c>
      <c r="AV378" s="8">
        <v>1.8172043010752688</v>
      </c>
      <c r="AW378" s="8">
        <v>1.2222222222222223</v>
      </c>
      <c r="AX378" s="46">
        <v>0</v>
      </c>
      <c r="AY378" s="9"/>
      <c r="AZ378" s="9"/>
      <c r="BA378" s="9"/>
    </row>
    <row r="379" spans="1:53" x14ac:dyDescent="0.25">
      <c r="A379" s="20">
        <v>53063</v>
      </c>
      <c r="B379" s="22">
        <v>59145</v>
      </c>
      <c r="C379" s="4" t="s">
        <v>65</v>
      </c>
      <c r="D379" s="32">
        <v>413</v>
      </c>
      <c r="E379" s="33">
        <v>0</v>
      </c>
      <c r="F379" s="17">
        <v>0</v>
      </c>
      <c r="G379" s="17">
        <v>0</v>
      </c>
      <c r="H379" s="17">
        <v>0</v>
      </c>
      <c r="I379" s="17">
        <v>0</v>
      </c>
      <c r="J379" s="16">
        <v>0</v>
      </c>
      <c r="K379" s="17">
        <v>413</v>
      </c>
      <c r="L379" s="17">
        <v>357</v>
      </c>
      <c r="M379" s="17">
        <v>2</v>
      </c>
      <c r="N379" s="17">
        <v>0</v>
      </c>
      <c r="O379" s="17">
        <v>0</v>
      </c>
      <c r="P379" s="17">
        <v>2</v>
      </c>
      <c r="Q379" s="17">
        <v>54</v>
      </c>
      <c r="R379" s="16">
        <v>0</v>
      </c>
      <c r="S379" s="17">
        <v>169</v>
      </c>
      <c r="T379" s="17">
        <v>134</v>
      </c>
      <c r="U379" s="17">
        <v>3</v>
      </c>
      <c r="V379" s="17">
        <v>0</v>
      </c>
      <c r="W379" s="17">
        <v>0</v>
      </c>
      <c r="X379" s="17">
        <v>3</v>
      </c>
      <c r="Y379" s="17">
        <v>32</v>
      </c>
      <c r="Z379" s="16">
        <v>0</v>
      </c>
      <c r="AA379" s="17">
        <v>149</v>
      </c>
      <c r="AB379" s="17">
        <v>125</v>
      </c>
      <c r="AC379" s="17">
        <v>2</v>
      </c>
      <c r="AD379" s="17">
        <v>0</v>
      </c>
      <c r="AE379" s="17">
        <v>0</v>
      </c>
      <c r="AF379" s="17">
        <v>2</v>
      </c>
      <c r="AG379" s="17">
        <v>22</v>
      </c>
      <c r="AH379" s="16">
        <v>0</v>
      </c>
      <c r="AI379" s="8">
        <v>0.88165680473372776</v>
      </c>
      <c r="AJ379" s="8">
        <v>0.93283582089552242</v>
      </c>
      <c r="AK379" s="8">
        <v>0.66666666666666663</v>
      </c>
      <c r="AL379" s="45">
        <v>0</v>
      </c>
      <c r="AM379" s="45">
        <v>0</v>
      </c>
      <c r="AN379" s="8">
        <v>0.66666666666666663</v>
      </c>
      <c r="AO379" s="8">
        <v>0.6875</v>
      </c>
      <c r="AP379" s="46">
        <v>0</v>
      </c>
      <c r="AQ379" s="8">
        <v>2.7718120805369129</v>
      </c>
      <c r="AR379" s="8">
        <v>2.8559999999999999</v>
      </c>
      <c r="AS379" s="8">
        <v>1</v>
      </c>
      <c r="AT379" s="45">
        <v>0</v>
      </c>
      <c r="AU379" s="45">
        <v>0</v>
      </c>
      <c r="AV379" s="8">
        <v>1</v>
      </c>
      <c r="AW379" s="8">
        <v>2.4545454545454546</v>
      </c>
      <c r="AX379" s="46">
        <v>0</v>
      </c>
      <c r="AY379" s="9"/>
      <c r="AZ379" s="9"/>
      <c r="BA379" s="9"/>
    </row>
    <row r="380" spans="1:53" x14ac:dyDescent="0.25">
      <c r="A380" s="20">
        <v>53063</v>
      </c>
      <c r="B380" s="22">
        <v>66290</v>
      </c>
      <c r="C380" s="4" t="s">
        <v>66</v>
      </c>
      <c r="D380" s="32">
        <v>240</v>
      </c>
      <c r="E380" s="33">
        <v>0</v>
      </c>
      <c r="F380" s="17">
        <v>0</v>
      </c>
      <c r="G380" s="17">
        <v>0</v>
      </c>
      <c r="H380" s="17">
        <v>0</v>
      </c>
      <c r="I380" s="17">
        <v>0</v>
      </c>
      <c r="J380" s="16">
        <v>0</v>
      </c>
      <c r="K380" s="17">
        <v>240</v>
      </c>
      <c r="L380" s="17">
        <v>175</v>
      </c>
      <c r="M380" s="17">
        <v>6</v>
      </c>
      <c r="N380" s="17">
        <v>13</v>
      </c>
      <c r="O380" s="17">
        <v>5</v>
      </c>
      <c r="P380" s="17">
        <v>24</v>
      </c>
      <c r="Q380" s="17">
        <v>41</v>
      </c>
      <c r="R380" s="16">
        <v>0</v>
      </c>
      <c r="S380" s="17">
        <v>113</v>
      </c>
      <c r="T380" s="17">
        <v>76</v>
      </c>
      <c r="U380" s="17">
        <v>4</v>
      </c>
      <c r="V380" s="17">
        <v>3</v>
      </c>
      <c r="W380" s="17">
        <v>3</v>
      </c>
      <c r="X380" s="17">
        <v>10</v>
      </c>
      <c r="Y380" s="17">
        <v>25</v>
      </c>
      <c r="Z380" s="16">
        <v>2</v>
      </c>
      <c r="AA380" s="17">
        <v>99</v>
      </c>
      <c r="AB380" s="17">
        <v>76</v>
      </c>
      <c r="AC380" s="17">
        <v>4</v>
      </c>
      <c r="AD380" s="17">
        <v>3</v>
      </c>
      <c r="AE380" s="17">
        <v>3</v>
      </c>
      <c r="AF380" s="17">
        <v>10</v>
      </c>
      <c r="AG380" s="17">
        <v>13</v>
      </c>
      <c r="AH380" s="16">
        <v>0</v>
      </c>
      <c r="AI380" s="8">
        <v>0.87610619469026552</v>
      </c>
      <c r="AJ380" s="8">
        <v>1</v>
      </c>
      <c r="AK380" s="8">
        <v>1</v>
      </c>
      <c r="AL380" s="8">
        <v>1</v>
      </c>
      <c r="AM380" s="8">
        <v>1</v>
      </c>
      <c r="AN380" s="8">
        <v>1</v>
      </c>
      <c r="AO380" s="8">
        <v>0.52</v>
      </c>
      <c r="AP380" s="46">
        <v>0</v>
      </c>
      <c r="AQ380" s="8">
        <v>2.4242424242424243</v>
      </c>
      <c r="AR380" s="8">
        <v>2.3026315789473686</v>
      </c>
      <c r="AS380" s="8">
        <v>1.5</v>
      </c>
      <c r="AT380" s="45">
        <v>4.333333333333333</v>
      </c>
      <c r="AU380" s="45">
        <v>1.6666666666666667</v>
      </c>
      <c r="AV380" s="8">
        <v>2.4</v>
      </c>
      <c r="AW380" s="8">
        <v>3.1538461538461537</v>
      </c>
      <c r="AX380" s="46">
        <v>0</v>
      </c>
      <c r="AY380" s="9"/>
      <c r="AZ380" s="9"/>
      <c r="BA380" s="9"/>
    </row>
    <row r="381" spans="1:53" x14ac:dyDescent="0.25">
      <c r="A381" s="20">
        <v>53063</v>
      </c>
      <c r="B381" s="22">
        <v>67000</v>
      </c>
      <c r="C381" s="4" t="s">
        <v>254</v>
      </c>
      <c r="D381" s="32">
        <v>195629</v>
      </c>
      <c r="E381" s="33">
        <v>6152</v>
      </c>
      <c r="F381" s="17">
        <v>1171</v>
      </c>
      <c r="G381" s="17">
        <v>1522</v>
      </c>
      <c r="H381" s="17">
        <v>1545</v>
      </c>
      <c r="I381" s="17">
        <v>0</v>
      </c>
      <c r="J381" s="16">
        <v>1914</v>
      </c>
      <c r="K381" s="17">
        <v>189477</v>
      </c>
      <c r="L381" s="17">
        <v>147206</v>
      </c>
      <c r="M381" s="17">
        <v>7919</v>
      </c>
      <c r="N381" s="17">
        <v>7305</v>
      </c>
      <c r="O381" s="17">
        <v>24730</v>
      </c>
      <c r="P381" s="17">
        <v>39954</v>
      </c>
      <c r="Q381" s="17">
        <v>2286</v>
      </c>
      <c r="R381" s="16">
        <v>31</v>
      </c>
      <c r="S381" s="17">
        <v>87941</v>
      </c>
      <c r="T381" s="17">
        <v>59900</v>
      </c>
      <c r="U381" s="17">
        <v>3907</v>
      </c>
      <c r="V381" s="17">
        <v>4238</v>
      </c>
      <c r="W381" s="17">
        <v>18328</v>
      </c>
      <c r="X381" s="17">
        <v>26473</v>
      </c>
      <c r="Y381" s="17">
        <v>1561</v>
      </c>
      <c r="Z381" s="16">
        <v>7</v>
      </c>
      <c r="AA381" s="17">
        <v>81512</v>
      </c>
      <c r="AB381" s="17">
        <v>56716</v>
      </c>
      <c r="AC381" s="17">
        <v>3523</v>
      </c>
      <c r="AD381" s="17">
        <v>3714</v>
      </c>
      <c r="AE381" s="17">
        <v>16107</v>
      </c>
      <c r="AF381" s="17">
        <v>23344</v>
      </c>
      <c r="AG381" s="17">
        <v>1445</v>
      </c>
      <c r="AH381" s="16">
        <v>7</v>
      </c>
      <c r="AI381" s="8">
        <v>0.92689416768060406</v>
      </c>
      <c r="AJ381" s="8">
        <v>0.94684474123539231</v>
      </c>
      <c r="AK381" s="8">
        <v>0.90171487074481704</v>
      </c>
      <c r="AL381" s="8">
        <v>0.87635677206229357</v>
      </c>
      <c r="AM381" s="8">
        <v>0.878819292885203</v>
      </c>
      <c r="AN381" s="8">
        <v>0.88180410229290218</v>
      </c>
      <c r="AO381" s="8">
        <v>0.92568866111467007</v>
      </c>
      <c r="AP381" s="44">
        <v>1</v>
      </c>
      <c r="AQ381" s="8">
        <v>2.3245289037196977</v>
      </c>
      <c r="AR381" s="8">
        <v>2.5954933352140488</v>
      </c>
      <c r="AS381" s="8">
        <v>2.2478001703093953</v>
      </c>
      <c r="AT381" s="8">
        <v>1.9668820678513732</v>
      </c>
      <c r="AU381" s="8">
        <v>1.5353572980691625</v>
      </c>
      <c r="AV381" s="8">
        <v>1.7115318711446197</v>
      </c>
      <c r="AW381" s="8">
        <v>1.5820069204152249</v>
      </c>
      <c r="AX381" s="46">
        <v>4.4285714285714288</v>
      </c>
      <c r="AY381" s="9"/>
      <c r="AZ381" s="9"/>
      <c r="BA381" s="9"/>
    </row>
    <row r="382" spans="1:53" x14ac:dyDescent="0.25">
      <c r="A382" s="20">
        <v>53063</v>
      </c>
      <c r="B382" s="22">
        <v>76720</v>
      </c>
      <c r="C382" s="4" t="s">
        <v>67</v>
      </c>
      <c r="D382" s="32">
        <v>129</v>
      </c>
      <c r="E382" s="33">
        <v>0</v>
      </c>
      <c r="F382" s="17">
        <v>0</v>
      </c>
      <c r="G382" s="17">
        <v>0</v>
      </c>
      <c r="H382" s="17">
        <v>0</v>
      </c>
      <c r="I382" s="17">
        <v>0</v>
      </c>
      <c r="J382" s="16">
        <v>0</v>
      </c>
      <c r="K382" s="17">
        <v>129</v>
      </c>
      <c r="L382" s="17">
        <v>64</v>
      </c>
      <c r="M382" s="17">
        <v>0</v>
      </c>
      <c r="N382" s="17">
        <v>0</v>
      </c>
      <c r="O382" s="17">
        <v>0</v>
      </c>
      <c r="P382" s="17">
        <v>0</v>
      </c>
      <c r="Q382" s="17">
        <v>65</v>
      </c>
      <c r="R382" s="16">
        <v>0</v>
      </c>
      <c r="S382" s="17">
        <v>50</v>
      </c>
      <c r="T382" s="17">
        <v>24</v>
      </c>
      <c r="U382" s="17">
        <v>0</v>
      </c>
      <c r="V382" s="17">
        <v>0</v>
      </c>
      <c r="W382" s="17">
        <v>0</v>
      </c>
      <c r="X382" s="17">
        <v>0</v>
      </c>
      <c r="Y382" s="17">
        <v>26</v>
      </c>
      <c r="Z382" s="16">
        <v>0</v>
      </c>
      <c r="AA382" s="17">
        <v>48</v>
      </c>
      <c r="AB382" s="17">
        <v>22</v>
      </c>
      <c r="AC382" s="17">
        <v>0</v>
      </c>
      <c r="AD382" s="17">
        <v>0</v>
      </c>
      <c r="AE382" s="17">
        <v>0</v>
      </c>
      <c r="AF382" s="17">
        <v>0</v>
      </c>
      <c r="AG382" s="17">
        <v>26</v>
      </c>
      <c r="AH382" s="16">
        <v>0</v>
      </c>
      <c r="AI382" s="8">
        <v>0.96</v>
      </c>
      <c r="AJ382" s="8">
        <v>0.91666666666666663</v>
      </c>
      <c r="AK382" s="8">
        <v>0</v>
      </c>
      <c r="AL382" s="45">
        <v>0</v>
      </c>
      <c r="AM382" s="45">
        <v>0</v>
      </c>
      <c r="AN382" s="8">
        <v>0</v>
      </c>
      <c r="AO382" s="8">
        <v>1</v>
      </c>
      <c r="AP382" s="46">
        <v>0</v>
      </c>
      <c r="AQ382" s="8">
        <v>2.6875</v>
      </c>
      <c r="AR382" s="8">
        <v>2.9090909090909092</v>
      </c>
      <c r="AS382" s="45">
        <v>0</v>
      </c>
      <c r="AT382" s="45">
        <v>0</v>
      </c>
      <c r="AU382" s="45">
        <v>0</v>
      </c>
      <c r="AV382" s="45">
        <v>0</v>
      </c>
      <c r="AW382" s="8">
        <v>2.5</v>
      </c>
      <c r="AX382" s="46">
        <v>0</v>
      </c>
      <c r="AY382" s="9"/>
      <c r="AZ382" s="9"/>
      <c r="BA382" s="9"/>
    </row>
    <row r="383" spans="1:53" x14ac:dyDescent="0.25">
      <c r="A383" s="20"/>
      <c r="B383" s="22"/>
      <c r="C383" s="4"/>
      <c r="D383" s="30"/>
      <c r="E383" s="17"/>
      <c r="F383" s="17"/>
      <c r="G383" s="17"/>
      <c r="H383" s="17"/>
      <c r="I383" s="17"/>
      <c r="J383" s="16"/>
      <c r="K383" s="17"/>
      <c r="L383" s="17"/>
      <c r="M383" s="17"/>
      <c r="N383" s="17"/>
      <c r="O383" s="17"/>
      <c r="P383" s="17"/>
      <c r="Q383" s="17"/>
      <c r="R383" s="16"/>
      <c r="S383" s="17"/>
      <c r="T383" s="17"/>
      <c r="U383" s="17"/>
      <c r="V383" s="17"/>
      <c r="W383" s="17"/>
      <c r="X383" s="17"/>
      <c r="Y383" s="17"/>
      <c r="Z383" s="16"/>
      <c r="AA383" s="17"/>
      <c r="AB383" s="17"/>
      <c r="AC383" s="17"/>
      <c r="AD383" s="17"/>
      <c r="AE383" s="17"/>
      <c r="AF383" s="17"/>
      <c r="AG383" s="17"/>
      <c r="AH383" s="16"/>
      <c r="AI383" s="8"/>
      <c r="AJ383" s="8"/>
      <c r="AK383" s="45"/>
      <c r="AL383" s="45"/>
      <c r="AM383" s="45"/>
      <c r="AN383" s="45"/>
      <c r="AO383" s="8"/>
      <c r="AP383" s="46"/>
      <c r="AQ383" s="8"/>
      <c r="AR383" s="8"/>
      <c r="AS383" s="45"/>
      <c r="AT383" s="45"/>
      <c r="AU383" s="45"/>
      <c r="AV383" s="45"/>
      <c r="AW383" s="8"/>
      <c r="AX383" s="46"/>
      <c r="AY383" s="9"/>
      <c r="AZ383" s="9"/>
      <c r="BA383" s="9"/>
    </row>
    <row r="384" spans="1:53" x14ac:dyDescent="0.25">
      <c r="A384" s="20">
        <v>53065</v>
      </c>
      <c r="B384" s="22"/>
      <c r="C384" s="4" t="s">
        <v>368</v>
      </c>
      <c r="D384" s="30">
        <v>40066</v>
      </c>
      <c r="E384" s="17">
        <v>362</v>
      </c>
      <c r="F384" s="17">
        <v>41</v>
      </c>
      <c r="G384" s="17">
        <v>204</v>
      </c>
      <c r="H384" s="17">
        <v>0</v>
      </c>
      <c r="I384" s="17">
        <v>0</v>
      </c>
      <c r="J384" s="16">
        <v>117</v>
      </c>
      <c r="K384" s="17">
        <v>39704</v>
      </c>
      <c r="L384" s="17">
        <v>28685</v>
      </c>
      <c r="M384" s="17">
        <v>315</v>
      </c>
      <c r="N384" s="17">
        <v>317</v>
      </c>
      <c r="O384" s="17">
        <v>970</v>
      </c>
      <c r="P384" s="17">
        <v>1602</v>
      </c>
      <c r="Q384" s="17">
        <v>9200</v>
      </c>
      <c r="R384" s="16">
        <v>217</v>
      </c>
      <c r="S384" s="17">
        <v>17599</v>
      </c>
      <c r="T384" s="17">
        <v>12515</v>
      </c>
      <c r="U384" s="17">
        <v>173</v>
      </c>
      <c r="V384" s="17">
        <v>180</v>
      </c>
      <c r="W384" s="17">
        <v>665</v>
      </c>
      <c r="X384" s="17">
        <v>1018</v>
      </c>
      <c r="Y384" s="17">
        <v>3872</v>
      </c>
      <c r="Z384" s="16">
        <v>194</v>
      </c>
      <c r="AA384" s="17">
        <v>15017</v>
      </c>
      <c r="AB384" s="17">
        <v>10565</v>
      </c>
      <c r="AC384" s="17">
        <v>149</v>
      </c>
      <c r="AD384" s="17">
        <v>167</v>
      </c>
      <c r="AE384" s="17">
        <v>607</v>
      </c>
      <c r="AF384" s="17">
        <v>923</v>
      </c>
      <c r="AG384" s="17">
        <v>3434</v>
      </c>
      <c r="AH384" s="16">
        <v>95</v>
      </c>
      <c r="AI384" s="8">
        <v>0.85328711858628337</v>
      </c>
      <c r="AJ384" s="8">
        <v>0.84418697562924494</v>
      </c>
      <c r="AK384" s="8">
        <v>0.86127167630057799</v>
      </c>
      <c r="AL384" s="8">
        <v>0.92777777777777781</v>
      </c>
      <c r="AM384" s="8">
        <v>0.91278195488721803</v>
      </c>
      <c r="AN384" s="8">
        <v>0.90667976424361496</v>
      </c>
      <c r="AO384" s="8">
        <v>0.88688016528925617</v>
      </c>
      <c r="AP384" s="44">
        <v>0.48969072164948452</v>
      </c>
      <c r="AQ384" s="8">
        <v>2.6439368715455815</v>
      </c>
      <c r="AR384" s="8">
        <v>2.7150970184571701</v>
      </c>
      <c r="AS384" s="8">
        <v>2.1140939597315436</v>
      </c>
      <c r="AT384" s="8">
        <v>1.8982035928143712</v>
      </c>
      <c r="AU384" s="8">
        <v>1.5980230642504119</v>
      </c>
      <c r="AV384" s="8">
        <v>1.7356446370530878</v>
      </c>
      <c r="AW384" s="8">
        <v>2.6790914385556204</v>
      </c>
      <c r="AX384" s="44">
        <v>2.2842105263157895</v>
      </c>
      <c r="AY384" s="9"/>
      <c r="AZ384" s="9"/>
      <c r="BA384" s="9"/>
    </row>
    <row r="385" spans="1:53" x14ac:dyDescent="0.25">
      <c r="A385" s="20">
        <v>53065</v>
      </c>
      <c r="B385" s="22"/>
      <c r="C385" s="4" t="s">
        <v>14</v>
      </c>
      <c r="D385" s="30">
        <v>30585</v>
      </c>
      <c r="E385" s="17">
        <v>105</v>
      </c>
      <c r="F385" s="17">
        <v>0</v>
      </c>
      <c r="G385" s="17">
        <v>75</v>
      </c>
      <c r="H385" s="17">
        <v>0</v>
      </c>
      <c r="I385" s="17">
        <v>0</v>
      </c>
      <c r="J385" s="16">
        <v>30</v>
      </c>
      <c r="K385" s="17">
        <v>30480</v>
      </c>
      <c r="L385" s="17">
        <v>21977</v>
      </c>
      <c r="M385" s="17">
        <v>86</v>
      </c>
      <c r="N385" s="17">
        <v>8</v>
      </c>
      <c r="O385" s="17">
        <v>77</v>
      </c>
      <c r="P385" s="17">
        <v>171</v>
      </c>
      <c r="Q385" s="17">
        <v>8177</v>
      </c>
      <c r="R385" s="16">
        <v>155</v>
      </c>
      <c r="S385" s="17">
        <v>13334</v>
      </c>
      <c r="T385" s="17">
        <v>9648</v>
      </c>
      <c r="U385" s="17">
        <v>55</v>
      </c>
      <c r="V385" s="17">
        <v>8</v>
      </c>
      <c r="W385" s="17">
        <v>62</v>
      </c>
      <c r="X385" s="17">
        <v>125</v>
      </c>
      <c r="Y385" s="17">
        <v>3394</v>
      </c>
      <c r="Z385" s="16">
        <v>167</v>
      </c>
      <c r="AA385" s="17">
        <v>11067</v>
      </c>
      <c r="AB385" s="17">
        <v>7913</v>
      </c>
      <c r="AC385" s="17">
        <v>46</v>
      </c>
      <c r="AD385" s="17">
        <v>3</v>
      </c>
      <c r="AE385" s="17">
        <v>58</v>
      </c>
      <c r="AF385" s="17">
        <v>107</v>
      </c>
      <c r="AG385" s="17">
        <v>2979</v>
      </c>
      <c r="AH385" s="16">
        <v>68</v>
      </c>
      <c r="AI385" s="8">
        <v>0.82998350082495875</v>
      </c>
      <c r="AJ385" s="8">
        <v>0.82016998341625202</v>
      </c>
      <c r="AK385" s="8">
        <v>0.83636363636363631</v>
      </c>
      <c r="AL385" s="8">
        <v>0.375</v>
      </c>
      <c r="AM385" s="8">
        <v>0.93548387096774188</v>
      </c>
      <c r="AN385" s="8">
        <v>0.85599999999999998</v>
      </c>
      <c r="AO385" s="8">
        <v>0.87772539776075431</v>
      </c>
      <c r="AP385" s="44">
        <v>0.40718562874251496</v>
      </c>
      <c r="AQ385" s="8">
        <v>2.7541339116291677</v>
      </c>
      <c r="AR385" s="8">
        <v>2.777328446859598</v>
      </c>
      <c r="AS385" s="8">
        <v>1.8695652173913044</v>
      </c>
      <c r="AT385" s="8">
        <v>2.6666666666666665</v>
      </c>
      <c r="AU385" s="8">
        <v>1.3275862068965518</v>
      </c>
      <c r="AV385" s="8">
        <v>1.5981308411214954</v>
      </c>
      <c r="AW385" s="8">
        <v>2.7448808324941254</v>
      </c>
      <c r="AX385" s="44">
        <v>2.2794117647058822</v>
      </c>
      <c r="AY385" s="9"/>
      <c r="AZ385" s="9"/>
      <c r="BA385" s="9"/>
    </row>
    <row r="386" spans="1:53" x14ac:dyDescent="0.25">
      <c r="A386" s="20">
        <v>53065</v>
      </c>
      <c r="B386" s="22"/>
      <c r="C386" s="4" t="s">
        <v>15</v>
      </c>
      <c r="D386" s="30">
        <v>9481</v>
      </c>
      <c r="E386" s="17">
        <v>257</v>
      </c>
      <c r="F386" s="17">
        <v>41</v>
      </c>
      <c r="G386" s="17">
        <v>129</v>
      </c>
      <c r="H386" s="17">
        <v>0</v>
      </c>
      <c r="I386" s="17">
        <v>0</v>
      </c>
      <c r="J386" s="16">
        <v>87</v>
      </c>
      <c r="K386" s="17">
        <v>9224</v>
      </c>
      <c r="L386" s="17">
        <v>6708</v>
      </c>
      <c r="M386" s="17">
        <v>229</v>
      </c>
      <c r="N386" s="17">
        <v>309</v>
      </c>
      <c r="O386" s="17">
        <v>893</v>
      </c>
      <c r="P386" s="17">
        <v>1431</v>
      </c>
      <c r="Q386" s="17">
        <v>1023</v>
      </c>
      <c r="R386" s="16">
        <v>62</v>
      </c>
      <c r="S386" s="17">
        <v>4265</v>
      </c>
      <c r="T386" s="17">
        <v>2867</v>
      </c>
      <c r="U386" s="17">
        <v>118</v>
      </c>
      <c r="V386" s="17">
        <v>172</v>
      </c>
      <c r="W386" s="17">
        <v>603</v>
      </c>
      <c r="X386" s="17">
        <v>893</v>
      </c>
      <c r="Y386" s="17">
        <v>478</v>
      </c>
      <c r="Z386" s="16">
        <v>27</v>
      </c>
      <c r="AA386" s="17">
        <v>3950</v>
      </c>
      <c r="AB386" s="17">
        <v>2652</v>
      </c>
      <c r="AC386" s="17">
        <v>103</v>
      </c>
      <c r="AD386" s="17">
        <v>164</v>
      </c>
      <c r="AE386" s="17">
        <v>549</v>
      </c>
      <c r="AF386" s="17">
        <v>816</v>
      </c>
      <c r="AG386" s="17">
        <v>455</v>
      </c>
      <c r="AH386" s="16">
        <v>27</v>
      </c>
      <c r="AI386" s="8">
        <v>0.92614302461899178</v>
      </c>
      <c r="AJ386" s="8">
        <v>0.92500871991628886</v>
      </c>
      <c r="AK386" s="8">
        <v>0.8728813559322034</v>
      </c>
      <c r="AL386" s="8">
        <v>0.95348837209302328</v>
      </c>
      <c r="AM386" s="8">
        <v>0.91044776119402981</v>
      </c>
      <c r="AN386" s="8">
        <v>0.91377379619260923</v>
      </c>
      <c r="AO386" s="8">
        <v>0.95188284518828448</v>
      </c>
      <c r="AP386" s="44">
        <v>1</v>
      </c>
      <c r="AQ386" s="8">
        <v>2.3351898734177214</v>
      </c>
      <c r="AR386" s="8">
        <v>2.5294117647058822</v>
      </c>
      <c r="AS386" s="8">
        <v>2.2233009708737863</v>
      </c>
      <c r="AT386" s="8">
        <v>1.8841463414634145</v>
      </c>
      <c r="AU386" s="8">
        <v>1.6265938069216759</v>
      </c>
      <c r="AV386" s="8">
        <v>1.7536764705882353</v>
      </c>
      <c r="AW386" s="8">
        <v>2.2483516483516484</v>
      </c>
      <c r="AX386" s="44">
        <v>2.2962962962962963</v>
      </c>
      <c r="AY386" s="9"/>
      <c r="AZ386" s="9"/>
      <c r="BA386" s="9"/>
    </row>
    <row r="387" spans="1:53" x14ac:dyDescent="0.25">
      <c r="A387" s="20">
        <v>53065</v>
      </c>
      <c r="B387" s="22">
        <v>12140</v>
      </c>
      <c r="C387" s="4" t="s">
        <v>255</v>
      </c>
      <c r="D387" s="32">
        <v>2186</v>
      </c>
      <c r="E387" s="33">
        <v>68</v>
      </c>
      <c r="F387" s="17">
        <v>0</v>
      </c>
      <c r="G387" s="17">
        <v>39</v>
      </c>
      <c r="H387" s="17">
        <v>0</v>
      </c>
      <c r="I387" s="17">
        <v>0</v>
      </c>
      <c r="J387" s="16">
        <v>29</v>
      </c>
      <c r="K387" s="17">
        <v>2118</v>
      </c>
      <c r="L387" s="17">
        <v>1532</v>
      </c>
      <c r="M387" s="17">
        <v>46</v>
      </c>
      <c r="N387" s="17">
        <v>97</v>
      </c>
      <c r="O387" s="17">
        <v>178</v>
      </c>
      <c r="P387" s="17">
        <v>321</v>
      </c>
      <c r="Q387" s="17">
        <v>265</v>
      </c>
      <c r="R387" s="16">
        <v>0</v>
      </c>
      <c r="S387" s="17">
        <v>1004</v>
      </c>
      <c r="T387" s="17">
        <v>654</v>
      </c>
      <c r="U387" s="17">
        <v>32</v>
      </c>
      <c r="V387" s="17">
        <v>54</v>
      </c>
      <c r="W387" s="17">
        <v>130</v>
      </c>
      <c r="X387" s="17">
        <v>216</v>
      </c>
      <c r="Y387" s="17">
        <v>134</v>
      </c>
      <c r="Z387" s="16">
        <v>0</v>
      </c>
      <c r="AA387" s="17">
        <v>911</v>
      </c>
      <c r="AB387" s="17">
        <v>592</v>
      </c>
      <c r="AC387" s="17">
        <v>26</v>
      </c>
      <c r="AD387" s="17">
        <v>52</v>
      </c>
      <c r="AE387" s="17">
        <v>114</v>
      </c>
      <c r="AF387" s="17">
        <v>192</v>
      </c>
      <c r="AG387" s="17">
        <v>127</v>
      </c>
      <c r="AH387" s="16">
        <v>0</v>
      </c>
      <c r="AI387" s="8">
        <v>0.90737051792828682</v>
      </c>
      <c r="AJ387" s="8">
        <v>0.90519877675840976</v>
      </c>
      <c r="AK387" s="8">
        <v>0.8125</v>
      </c>
      <c r="AL387" s="8">
        <v>0.96296296296296291</v>
      </c>
      <c r="AM387" s="8">
        <v>0.87692307692307692</v>
      </c>
      <c r="AN387" s="8">
        <v>0.88888888888888884</v>
      </c>
      <c r="AO387" s="8">
        <v>0.94776119402985071</v>
      </c>
      <c r="AP387" s="46">
        <v>0</v>
      </c>
      <c r="AQ387" s="8">
        <v>2.3249176728869374</v>
      </c>
      <c r="AR387" s="8">
        <v>2.5878378378378377</v>
      </c>
      <c r="AS387" s="8">
        <v>1.7692307692307692</v>
      </c>
      <c r="AT387" s="8">
        <v>1.8653846153846154</v>
      </c>
      <c r="AU387" s="8">
        <v>1.5614035087719298</v>
      </c>
      <c r="AV387" s="8">
        <v>1.671875</v>
      </c>
      <c r="AW387" s="8">
        <v>2.0866141732283463</v>
      </c>
      <c r="AX387" s="46">
        <v>0</v>
      </c>
      <c r="AY387" s="9"/>
      <c r="AZ387" s="9"/>
      <c r="BA387" s="9"/>
    </row>
    <row r="388" spans="1:53" x14ac:dyDescent="0.25">
      <c r="A388" s="20">
        <v>53065</v>
      </c>
      <c r="B388" s="22">
        <v>14170</v>
      </c>
      <c r="C388" s="4" t="s">
        <v>256</v>
      </c>
      <c r="D388" s="32">
        <v>4988</v>
      </c>
      <c r="E388" s="33">
        <v>183</v>
      </c>
      <c r="F388" s="17">
        <v>41</v>
      </c>
      <c r="G388" s="17">
        <v>90</v>
      </c>
      <c r="H388" s="17">
        <v>0</v>
      </c>
      <c r="I388" s="17">
        <v>0</v>
      </c>
      <c r="J388" s="16">
        <v>52</v>
      </c>
      <c r="K388" s="17">
        <v>4805</v>
      </c>
      <c r="L388" s="17">
        <v>3532</v>
      </c>
      <c r="M388" s="17">
        <v>170</v>
      </c>
      <c r="N388" s="17">
        <v>134</v>
      </c>
      <c r="O388" s="17">
        <v>534</v>
      </c>
      <c r="P388" s="17">
        <v>838</v>
      </c>
      <c r="Q388" s="17">
        <v>408</v>
      </c>
      <c r="R388" s="16">
        <v>27</v>
      </c>
      <c r="S388" s="17">
        <v>2219</v>
      </c>
      <c r="T388" s="17">
        <v>1495</v>
      </c>
      <c r="U388" s="17">
        <v>77</v>
      </c>
      <c r="V388" s="17">
        <v>80</v>
      </c>
      <c r="W388" s="17">
        <v>360</v>
      </c>
      <c r="X388" s="17">
        <v>517</v>
      </c>
      <c r="Y388" s="17">
        <v>195</v>
      </c>
      <c r="Z388" s="16">
        <v>12</v>
      </c>
      <c r="AA388" s="17">
        <v>2090</v>
      </c>
      <c r="AB388" s="17">
        <v>1411</v>
      </c>
      <c r="AC388" s="17">
        <v>69</v>
      </c>
      <c r="AD388" s="17">
        <v>76</v>
      </c>
      <c r="AE388" s="17">
        <v>331</v>
      </c>
      <c r="AF388" s="17">
        <v>476</v>
      </c>
      <c r="AG388" s="17">
        <v>191</v>
      </c>
      <c r="AH388" s="16">
        <v>12</v>
      </c>
      <c r="AI388" s="8">
        <v>0.94186570527264535</v>
      </c>
      <c r="AJ388" s="8">
        <v>0.94381270903010028</v>
      </c>
      <c r="AK388" s="8">
        <v>0.89610389610389607</v>
      </c>
      <c r="AL388" s="8">
        <v>0.95</v>
      </c>
      <c r="AM388" s="8">
        <v>0.9194444444444444</v>
      </c>
      <c r="AN388" s="8">
        <v>0.92069632495164411</v>
      </c>
      <c r="AO388" s="8">
        <v>0.97948717948717945</v>
      </c>
      <c r="AP388" s="46">
        <v>1</v>
      </c>
      <c r="AQ388" s="8">
        <v>2.299043062200957</v>
      </c>
      <c r="AR388" s="8">
        <v>2.5031892274982281</v>
      </c>
      <c r="AS388" s="8">
        <v>2.4637681159420288</v>
      </c>
      <c r="AT388" s="8">
        <v>1.763157894736842</v>
      </c>
      <c r="AU388" s="8">
        <v>1.6132930513595165</v>
      </c>
      <c r="AV388" s="8">
        <v>1.7605042016806722</v>
      </c>
      <c r="AW388" s="8">
        <v>2.1361256544502618</v>
      </c>
      <c r="AX388" s="46">
        <v>2.25</v>
      </c>
      <c r="AY388" s="9"/>
      <c r="AZ388" s="9"/>
      <c r="BA388" s="9"/>
    </row>
    <row r="389" spans="1:53" x14ac:dyDescent="0.25">
      <c r="A389" s="20">
        <v>53065</v>
      </c>
      <c r="B389" s="22">
        <v>35485</v>
      </c>
      <c r="C389" s="4" t="s">
        <v>257</v>
      </c>
      <c r="D389" s="32">
        <v>1527</v>
      </c>
      <c r="E389" s="33">
        <v>0</v>
      </c>
      <c r="F389" s="17">
        <v>0</v>
      </c>
      <c r="G389" s="17">
        <v>0</v>
      </c>
      <c r="H389" s="17">
        <v>0</v>
      </c>
      <c r="I389" s="17">
        <v>0</v>
      </c>
      <c r="J389" s="16">
        <v>0</v>
      </c>
      <c r="K389" s="17">
        <v>1527</v>
      </c>
      <c r="L389" s="17">
        <v>1132</v>
      </c>
      <c r="M389" s="17">
        <v>5</v>
      </c>
      <c r="N389" s="17">
        <v>52</v>
      </c>
      <c r="O389" s="17">
        <v>181</v>
      </c>
      <c r="P389" s="17">
        <v>238</v>
      </c>
      <c r="Q389" s="17">
        <v>122</v>
      </c>
      <c r="R389" s="16">
        <v>35</v>
      </c>
      <c r="S389" s="17">
        <v>686</v>
      </c>
      <c r="T389" s="17">
        <v>463</v>
      </c>
      <c r="U389" s="17">
        <v>4</v>
      </c>
      <c r="V389" s="17">
        <v>34</v>
      </c>
      <c r="W389" s="17">
        <v>113</v>
      </c>
      <c r="X389" s="17">
        <v>151</v>
      </c>
      <c r="Y389" s="17">
        <v>57</v>
      </c>
      <c r="Z389" s="16">
        <v>15</v>
      </c>
      <c r="AA389" s="17">
        <v>632</v>
      </c>
      <c r="AB389" s="17">
        <v>424</v>
      </c>
      <c r="AC389" s="17">
        <v>4</v>
      </c>
      <c r="AD389" s="17">
        <v>32</v>
      </c>
      <c r="AE389" s="17">
        <v>104</v>
      </c>
      <c r="AF389" s="17">
        <v>140</v>
      </c>
      <c r="AG389" s="17">
        <v>53</v>
      </c>
      <c r="AH389" s="16">
        <v>15</v>
      </c>
      <c r="AI389" s="8">
        <v>0.92128279883381925</v>
      </c>
      <c r="AJ389" s="8">
        <v>0.91576673866090708</v>
      </c>
      <c r="AK389" s="8">
        <v>1</v>
      </c>
      <c r="AL389" s="8">
        <v>0.94117647058823528</v>
      </c>
      <c r="AM389" s="8">
        <v>0.92035398230088494</v>
      </c>
      <c r="AN389" s="8">
        <v>0.92715231788079466</v>
      </c>
      <c r="AO389" s="8">
        <v>0.92982456140350878</v>
      </c>
      <c r="AP389" s="44">
        <v>1</v>
      </c>
      <c r="AQ389" s="8">
        <v>2.4161392405063293</v>
      </c>
      <c r="AR389" s="8">
        <v>2.6698113207547172</v>
      </c>
      <c r="AS389" s="8">
        <v>1.25</v>
      </c>
      <c r="AT389" s="8">
        <v>1.625</v>
      </c>
      <c r="AU389" s="8">
        <v>1.7403846153846154</v>
      </c>
      <c r="AV389" s="8">
        <v>1.7</v>
      </c>
      <c r="AW389" s="8">
        <v>2.3018867924528301</v>
      </c>
      <c r="AX389" s="44">
        <v>2.3333333333333335</v>
      </c>
      <c r="AY389" s="9"/>
      <c r="AZ389" s="9"/>
      <c r="BA389" s="9"/>
    </row>
    <row r="390" spans="1:53" x14ac:dyDescent="0.25">
      <c r="A390" s="20">
        <v>53065</v>
      </c>
      <c r="B390" s="22">
        <v>43395</v>
      </c>
      <c r="C390" s="4" t="s">
        <v>68</v>
      </c>
      <c r="D390" s="32">
        <v>161</v>
      </c>
      <c r="E390" s="33">
        <v>0</v>
      </c>
      <c r="F390" s="17">
        <v>0</v>
      </c>
      <c r="G390" s="17">
        <v>0</v>
      </c>
      <c r="H390" s="17">
        <v>0</v>
      </c>
      <c r="I390" s="17">
        <v>0</v>
      </c>
      <c r="J390" s="16">
        <v>0</v>
      </c>
      <c r="K390" s="17">
        <v>161</v>
      </c>
      <c r="L390" s="17">
        <v>123</v>
      </c>
      <c r="M390" s="17">
        <v>0</v>
      </c>
      <c r="N390" s="17">
        <v>0</v>
      </c>
      <c r="O390" s="17">
        <v>0</v>
      </c>
      <c r="P390" s="17">
        <v>0</v>
      </c>
      <c r="Q390" s="17">
        <v>38</v>
      </c>
      <c r="R390" s="16">
        <v>0</v>
      </c>
      <c r="S390" s="17">
        <v>68</v>
      </c>
      <c r="T390" s="17">
        <v>49</v>
      </c>
      <c r="U390" s="17">
        <v>0</v>
      </c>
      <c r="V390" s="17">
        <v>0</v>
      </c>
      <c r="W390" s="17">
        <v>0</v>
      </c>
      <c r="X390" s="17">
        <v>0</v>
      </c>
      <c r="Y390" s="17">
        <v>19</v>
      </c>
      <c r="Z390" s="16">
        <v>0</v>
      </c>
      <c r="AA390" s="17">
        <v>66</v>
      </c>
      <c r="AB390" s="17">
        <v>48</v>
      </c>
      <c r="AC390" s="17">
        <v>0</v>
      </c>
      <c r="AD390" s="17">
        <v>0</v>
      </c>
      <c r="AE390" s="17">
        <v>0</v>
      </c>
      <c r="AF390" s="17">
        <v>0</v>
      </c>
      <c r="AG390" s="17">
        <v>18</v>
      </c>
      <c r="AH390" s="16">
        <v>0</v>
      </c>
      <c r="AI390" s="8">
        <v>0.97058823529411764</v>
      </c>
      <c r="AJ390" s="8">
        <v>0.97959183673469385</v>
      </c>
      <c r="AK390" s="8">
        <v>0</v>
      </c>
      <c r="AL390" s="45">
        <v>0</v>
      </c>
      <c r="AM390" s="45">
        <v>0</v>
      </c>
      <c r="AN390" s="8">
        <v>0</v>
      </c>
      <c r="AO390" s="8">
        <v>0.94736842105263153</v>
      </c>
      <c r="AP390" s="46">
        <v>0</v>
      </c>
      <c r="AQ390" s="8">
        <v>2.4393939393939394</v>
      </c>
      <c r="AR390" s="8">
        <v>2.5625</v>
      </c>
      <c r="AS390" s="45">
        <v>0</v>
      </c>
      <c r="AT390" s="45">
        <v>0</v>
      </c>
      <c r="AU390" s="45">
        <v>0</v>
      </c>
      <c r="AV390" s="45">
        <v>0</v>
      </c>
      <c r="AW390" s="8">
        <v>2.1111111111111112</v>
      </c>
      <c r="AX390" s="46">
        <v>0</v>
      </c>
      <c r="AY390" s="9"/>
      <c r="AZ390" s="9"/>
      <c r="BA390" s="9"/>
    </row>
    <row r="391" spans="1:53" x14ac:dyDescent="0.25">
      <c r="A391" s="20">
        <v>53065</v>
      </c>
      <c r="B391" s="22">
        <v>50045</v>
      </c>
      <c r="C391" s="4" t="s">
        <v>69</v>
      </c>
      <c r="D391" s="32">
        <v>336</v>
      </c>
      <c r="E391" s="33">
        <v>0</v>
      </c>
      <c r="F391" s="17">
        <v>0</v>
      </c>
      <c r="G391" s="17">
        <v>0</v>
      </c>
      <c r="H391" s="17">
        <v>0</v>
      </c>
      <c r="I391" s="17">
        <v>0</v>
      </c>
      <c r="J391" s="16">
        <v>0</v>
      </c>
      <c r="K391" s="17">
        <v>336</v>
      </c>
      <c r="L391" s="17">
        <v>254</v>
      </c>
      <c r="M391" s="17">
        <v>8</v>
      </c>
      <c r="N391" s="17">
        <v>26</v>
      </c>
      <c r="O391" s="17">
        <v>0</v>
      </c>
      <c r="P391" s="17">
        <v>34</v>
      </c>
      <c r="Q391" s="17">
        <v>48</v>
      </c>
      <c r="R391" s="16">
        <v>0</v>
      </c>
      <c r="S391" s="17">
        <v>179</v>
      </c>
      <c r="T391" s="17">
        <v>146</v>
      </c>
      <c r="U391" s="17">
        <v>4</v>
      </c>
      <c r="V391" s="17">
        <v>4</v>
      </c>
      <c r="W391" s="17">
        <v>0</v>
      </c>
      <c r="X391" s="17">
        <v>8</v>
      </c>
      <c r="Y391" s="17">
        <v>25</v>
      </c>
      <c r="Z391" s="16">
        <v>0</v>
      </c>
      <c r="AA391" s="17">
        <v>151</v>
      </c>
      <c r="AB391" s="17">
        <v>121</v>
      </c>
      <c r="AC391" s="17">
        <v>4</v>
      </c>
      <c r="AD391" s="17">
        <v>4</v>
      </c>
      <c r="AE391" s="17">
        <v>0</v>
      </c>
      <c r="AF391" s="17">
        <v>8</v>
      </c>
      <c r="AG391" s="17">
        <v>22</v>
      </c>
      <c r="AH391" s="16">
        <v>0</v>
      </c>
      <c r="AI391" s="8">
        <v>0.84357541899441346</v>
      </c>
      <c r="AJ391" s="8">
        <v>0.82876712328767121</v>
      </c>
      <c r="AK391" s="45">
        <v>1</v>
      </c>
      <c r="AL391" s="45">
        <v>1</v>
      </c>
      <c r="AM391" s="45">
        <v>0</v>
      </c>
      <c r="AN391" s="45">
        <v>1</v>
      </c>
      <c r="AO391" s="8">
        <v>0.88</v>
      </c>
      <c r="AP391" s="46">
        <v>0</v>
      </c>
      <c r="AQ391" s="8">
        <v>2.2251655629139071</v>
      </c>
      <c r="AR391" s="8">
        <v>2.0991735537190084</v>
      </c>
      <c r="AS391" s="45">
        <v>2</v>
      </c>
      <c r="AT391" s="45">
        <v>6.5</v>
      </c>
      <c r="AU391" s="45">
        <v>0</v>
      </c>
      <c r="AV391" s="45">
        <v>4.25</v>
      </c>
      <c r="AW391" s="8">
        <v>2.1818181818181817</v>
      </c>
      <c r="AX391" s="46">
        <v>0</v>
      </c>
      <c r="AY391" s="9"/>
      <c r="AZ391" s="9"/>
      <c r="BA391" s="9"/>
    </row>
    <row r="392" spans="1:53" x14ac:dyDescent="0.25">
      <c r="A392" s="20">
        <v>53065</v>
      </c>
      <c r="B392" s="22">
        <v>67210</v>
      </c>
      <c r="C392" s="4" t="s">
        <v>70</v>
      </c>
      <c r="D392" s="32">
        <v>283</v>
      </c>
      <c r="E392" s="33">
        <v>6</v>
      </c>
      <c r="F392" s="17">
        <v>0</v>
      </c>
      <c r="G392" s="17">
        <v>0</v>
      </c>
      <c r="H392" s="17">
        <v>0</v>
      </c>
      <c r="I392" s="17">
        <v>0</v>
      </c>
      <c r="J392" s="16">
        <v>6</v>
      </c>
      <c r="K392" s="17">
        <v>277</v>
      </c>
      <c r="L392" s="17">
        <v>135</v>
      </c>
      <c r="M392" s="17">
        <v>0</v>
      </c>
      <c r="N392" s="17">
        <v>0</v>
      </c>
      <c r="O392" s="17">
        <v>0</v>
      </c>
      <c r="P392" s="17">
        <v>0</v>
      </c>
      <c r="Q392" s="17">
        <v>142</v>
      </c>
      <c r="R392" s="16">
        <v>0</v>
      </c>
      <c r="S392" s="17">
        <v>109</v>
      </c>
      <c r="T392" s="17">
        <v>60</v>
      </c>
      <c r="U392" s="17">
        <v>1</v>
      </c>
      <c r="V392" s="17">
        <v>0</v>
      </c>
      <c r="W392" s="17">
        <v>0</v>
      </c>
      <c r="X392" s="17">
        <v>1</v>
      </c>
      <c r="Y392" s="17">
        <v>48</v>
      </c>
      <c r="Z392" s="16">
        <v>0</v>
      </c>
      <c r="AA392" s="17">
        <v>100</v>
      </c>
      <c r="AB392" s="17">
        <v>56</v>
      </c>
      <c r="AC392" s="17">
        <v>0</v>
      </c>
      <c r="AD392" s="17">
        <v>0</v>
      </c>
      <c r="AE392" s="17">
        <v>0</v>
      </c>
      <c r="AF392" s="17">
        <v>0</v>
      </c>
      <c r="AG392" s="17">
        <v>44</v>
      </c>
      <c r="AH392" s="16">
        <v>0</v>
      </c>
      <c r="AI392" s="8">
        <v>0.91743119266055051</v>
      </c>
      <c r="AJ392" s="8">
        <v>0.93333333333333335</v>
      </c>
      <c r="AK392" s="8">
        <v>0</v>
      </c>
      <c r="AL392" s="45">
        <v>0</v>
      </c>
      <c r="AM392" s="45">
        <v>0</v>
      </c>
      <c r="AN392" s="8">
        <v>0</v>
      </c>
      <c r="AO392" s="8">
        <v>0.91666666666666663</v>
      </c>
      <c r="AP392" s="46">
        <v>0</v>
      </c>
      <c r="AQ392" s="8">
        <v>2.77</v>
      </c>
      <c r="AR392" s="8">
        <v>2.4107142857142856</v>
      </c>
      <c r="AS392" s="45">
        <v>0</v>
      </c>
      <c r="AT392" s="45">
        <v>0</v>
      </c>
      <c r="AU392" s="45">
        <v>0</v>
      </c>
      <c r="AV392" s="45">
        <v>0</v>
      </c>
      <c r="AW392" s="8">
        <v>3.2272727272727271</v>
      </c>
      <c r="AX392" s="46">
        <v>0</v>
      </c>
      <c r="AY392" s="9"/>
      <c r="AZ392" s="9"/>
      <c r="BA392" s="9"/>
    </row>
    <row r="393" spans="1:53" x14ac:dyDescent="0.25">
      <c r="A393" s="20"/>
      <c r="B393" s="22"/>
      <c r="C393" s="4"/>
      <c r="D393" s="30"/>
      <c r="E393" s="17"/>
      <c r="F393" s="17"/>
      <c r="G393" s="17"/>
      <c r="H393" s="17"/>
      <c r="I393" s="17"/>
      <c r="J393" s="16"/>
      <c r="K393" s="17"/>
      <c r="L393" s="17"/>
      <c r="M393" s="17"/>
      <c r="N393" s="17"/>
      <c r="O393" s="17"/>
      <c r="P393" s="17"/>
      <c r="Q393" s="17"/>
      <c r="R393" s="16"/>
      <c r="S393" s="17"/>
      <c r="T393" s="17"/>
      <c r="U393" s="17"/>
      <c r="V393" s="17"/>
      <c r="W393" s="17"/>
      <c r="X393" s="17"/>
      <c r="Y393" s="17"/>
      <c r="Z393" s="16"/>
      <c r="AA393" s="17"/>
      <c r="AB393" s="17"/>
      <c r="AC393" s="17"/>
      <c r="AD393" s="17"/>
      <c r="AE393" s="17"/>
      <c r="AF393" s="17"/>
      <c r="AG393" s="17"/>
      <c r="AH393" s="16"/>
      <c r="AI393" s="8"/>
      <c r="AJ393" s="8"/>
      <c r="AK393" s="8"/>
      <c r="AL393" s="45"/>
      <c r="AM393" s="45"/>
      <c r="AN393" s="8"/>
      <c r="AO393" s="8"/>
      <c r="AP393" s="46"/>
      <c r="AQ393" s="8"/>
      <c r="AR393" s="8"/>
      <c r="AS393" s="45"/>
      <c r="AT393" s="45"/>
      <c r="AU393" s="45"/>
      <c r="AV393" s="45"/>
      <c r="AW393" s="8"/>
      <c r="AX393" s="46"/>
      <c r="AY393" s="9"/>
      <c r="AZ393" s="9"/>
      <c r="BA393" s="9"/>
    </row>
    <row r="394" spans="1:53" x14ac:dyDescent="0.25">
      <c r="A394" s="20">
        <v>53067</v>
      </c>
      <c r="B394" s="22"/>
      <c r="C394" s="4" t="s">
        <v>369</v>
      </c>
      <c r="D394" s="30">
        <v>207355</v>
      </c>
      <c r="E394" s="17">
        <v>3398</v>
      </c>
      <c r="F394" s="17">
        <v>1114</v>
      </c>
      <c r="G394" s="17">
        <v>784</v>
      </c>
      <c r="H394" s="17">
        <v>743</v>
      </c>
      <c r="I394" s="17">
        <v>0</v>
      </c>
      <c r="J394" s="16">
        <v>757</v>
      </c>
      <c r="K394" s="17">
        <v>203957</v>
      </c>
      <c r="L394" s="17">
        <v>147959</v>
      </c>
      <c r="M394" s="17">
        <v>5351</v>
      </c>
      <c r="N394" s="17">
        <v>6433</v>
      </c>
      <c r="O394" s="17">
        <v>18255</v>
      </c>
      <c r="P394" s="17">
        <v>30039</v>
      </c>
      <c r="Q394" s="17">
        <v>25445</v>
      </c>
      <c r="R394" s="16">
        <v>514</v>
      </c>
      <c r="S394" s="17">
        <v>86652</v>
      </c>
      <c r="T394" s="17">
        <v>57568</v>
      </c>
      <c r="U394" s="17">
        <v>2715</v>
      </c>
      <c r="V394" s="17">
        <v>3335</v>
      </c>
      <c r="W394" s="17">
        <v>11289</v>
      </c>
      <c r="X394" s="17">
        <v>17339</v>
      </c>
      <c r="Y394" s="17">
        <v>11355</v>
      </c>
      <c r="Z394" s="16">
        <v>390</v>
      </c>
      <c r="AA394" s="17">
        <v>81625</v>
      </c>
      <c r="AB394" s="17">
        <v>54924</v>
      </c>
      <c r="AC394" s="17">
        <v>2563</v>
      </c>
      <c r="AD394" s="17">
        <v>3087</v>
      </c>
      <c r="AE394" s="17">
        <v>10260</v>
      </c>
      <c r="AF394" s="17">
        <v>15910</v>
      </c>
      <c r="AG394" s="17">
        <v>10488</v>
      </c>
      <c r="AH394" s="16">
        <v>303</v>
      </c>
      <c r="AI394" s="8">
        <v>0.94198633614919447</v>
      </c>
      <c r="AJ394" s="8">
        <v>0.95407170650361317</v>
      </c>
      <c r="AK394" s="8">
        <v>0.94401473296500926</v>
      </c>
      <c r="AL394" s="8">
        <v>0.92563718140929541</v>
      </c>
      <c r="AM394" s="8">
        <v>0.90884932234918947</v>
      </c>
      <c r="AN394" s="8">
        <v>0.91758463579214489</v>
      </c>
      <c r="AO394" s="8">
        <v>0.92364597093791279</v>
      </c>
      <c r="AP394" s="44">
        <v>0.77692307692307694</v>
      </c>
      <c r="AQ394" s="8">
        <v>2.4987075038284838</v>
      </c>
      <c r="AR394" s="8">
        <v>2.6938860971524288</v>
      </c>
      <c r="AS394" s="8">
        <v>2.0877877487319547</v>
      </c>
      <c r="AT394" s="8">
        <v>2.0839002267573696</v>
      </c>
      <c r="AU394" s="8">
        <v>1.7792397660818713</v>
      </c>
      <c r="AV394" s="8">
        <v>1.8880578252671276</v>
      </c>
      <c r="AW394" s="8">
        <v>2.4261060259344012</v>
      </c>
      <c r="AX394" s="44">
        <v>1.6963696369636965</v>
      </c>
      <c r="AY394" s="9"/>
      <c r="AZ394" s="9"/>
      <c r="BA394" s="9"/>
    </row>
    <row r="395" spans="1:53" x14ac:dyDescent="0.25">
      <c r="A395" s="20">
        <v>53067</v>
      </c>
      <c r="B395" s="22"/>
      <c r="C395" s="4" t="s">
        <v>14</v>
      </c>
      <c r="D395" s="30">
        <v>114061</v>
      </c>
      <c r="E395" s="17">
        <v>1339</v>
      </c>
      <c r="F395" s="17">
        <v>644</v>
      </c>
      <c r="G395" s="17">
        <v>0</v>
      </c>
      <c r="H395" s="17">
        <v>637</v>
      </c>
      <c r="I395" s="17">
        <v>0</v>
      </c>
      <c r="J395" s="16">
        <v>58</v>
      </c>
      <c r="K395" s="17">
        <v>112722</v>
      </c>
      <c r="L395" s="17">
        <v>85354</v>
      </c>
      <c r="M395" s="17">
        <v>2143</v>
      </c>
      <c r="N395" s="17">
        <v>2061</v>
      </c>
      <c r="O395" s="17">
        <v>2067</v>
      </c>
      <c r="P395" s="17">
        <v>6271</v>
      </c>
      <c r="Q395" s="17">
        <v>20729</v>
      </c>
      <c r="R395" s="16">
        <v>368</v>
      </c>
      <c r="S395" s="17">
        <v>45076</v>
      </c>
      <c r="T395" s="17">
        <v>33017</v>
      </c>
      <c r="U395" s="17">
        <v>955</v>
      </c>
      <c r="V395" s="17">
        <v>1020</v>
      </c>
      <c r="W395" s="17">
        <v>961</v>
      </c>
      <c r="X395" s="17">
        <v>2936</v>
      </c>
      <c r="Y395" s="17">
        <v>8815</v>
      </c>
      <c r="Z395" s="16">
        <v>308</v>
      </c>
      <c r="AA395" s="17">
        <v>42297</v>
      </c>
      <c r="AB395" s="17">
        <v>31263</v>
      </c>
      <c r="AC395" s="17">
        <v>903</v>
      </c>
      <c r="AD395" s="17">
        <v>970</v>
      </c>
      <c r="AE395" s="17">
        <v>881</v>
      </c>
      <c r="AF395" s="17">
        <v>2754</v>
      </c>
      <c r="AG395" s="17">
        <v>8050</v>
      </c>
      <c r="AH395" s="16">
        <v>230</v>
      </c>
      <c r="AI395" s="8">
        <v>0.93834856686485046</v>
      </c>
      <c r="AJ395" s="8">
        <v>0.94687585183390377</v>
      </c>
      <c r="AK395" s="8">
        <v>0.9455497382198953</v>
      </c>
      <c r="AL395" s="8">
        <v>0.9509803921568627</v>
      </c>
      <c r="AM395" s="8">
        <v>0.91675338189386057</v>
      </c>
      <c r="AN395" s="8">
        <v>0.93801089918256131</v>
      </c>
      <c r="AO395" s="8">
        <v>0.91321610890527505</v>
      </c>
      <c r="AP395" s="44">
        <v>0.74675324675324672</v>
      </c>
      <c r="AQ395" s="8">
        <v>2.6650117029576568</v>
      </c>
      <c r="AR395" s="8">
        <v>2.7301922400281482</v>
      </c>
      <c r="AS395" s="8">
        <v>2.3732004429678848</v>
      </c>
      <c r="AT395" s="8">
        <v>2.1247422680412371</v>
      </c>
      <c r="AU395" s="8">
        <v>2.3461975028376845</v>
      </c>
      <c r="AV395" s="8">
        <v>2.2770515613652869</v>
      </c>
      <c r="AW395" s="8">
        <v>2.5750310559006211</v>
      </c>
      <c r="AX395" s="44">
        <v>1.6</v>
      </c>
      <c r="AY395" s="9"/>
      <c r="AZ395" s="9"/>
      <c r="BA395" s="9"/>
    </row>
    <row r="396" spans="1:53" x14ac:dyDescent="0.25">
      <c r="A396" s="20">
        <v>53067</v>
      </c>
      <c r="B396" s="22"/>
      <c r="C396" s="4" t="s">
        <v>15</v>
      </c>
      <c r="D396" s="30">
        <v>93294</v>
      </c>
      <c r="E396" s="17">
        <v>2059</v>
      </c>
      <c r="F396" s="17">
        <v>470</v>
      </c>
      <c r="G396" s="17">
        <v>784</v>
      </c>
      <c r="H396" s="17">
        <v>106</v>
      </c>
      <c r="I396" s="17">
        <v>0</v>
      </c>
      <c r="J396" s="16">
        <v>699</v>
      </c>
      <c r="K396" s="17">
        <v>91235</v>
      </c>
      <c r="L396" s="17">
        <v>62605</v>
      </c>
      <c r="M396" s="17">
        <v>3208</v>
      </c>
      <c r="N396" s="17">
        <v>4372</v>
      </c>
      <c r="O396" s="17">
        <v>16188</v>
      </c>
      <c r="P396" s="17">
        <v>23768</v>
      </c>
      <c r="Q396" s="17">
        <v>4716</v>
      </c>
      <c r="R396" s="16">
        <v>146</v>
      </c>
      <c r="S396" s="17">
        <v>41576</v>
      </c>
      <c r="T396" s="17">
        <v>24551</v>
      </c>
      <c r="U396" s="17">
        <v>1760</v>
      </c>
      <c r="V396" s="17">
        <v>2315</v>
      </c>
      <c r="W396" s="17">
        <v>10328</v>
      </c>
      <c r="X396" s="17">
        <v>14403</v>
      </c>
      <c r="Y396" s="17">
        <v>2540</v>
      </c>
      <c r="Z396" s="16">
        <v>82</v>
      </c>
      <c r="AA396" s="17">
        <v>39328</v>
      </c>
      <c r="AB396" s="17">
        <v>23661</v>
      </c>
      <c r="AC396" s="17">
        <v>1660</v>
      </c>
      <c r="AD396" s="17">
        <v>2117</v>
      </c>
      <c r="AE396" s="17">
        <v>9379</v>
      </c>
      <c r="AF396" s="17">
        <v>13156</v>
      </c>
      <c r="AG396" s="17">
        <v>2438</v>
      </c>
      <c r="AH396" s="16">
        <v>73</v>
      </c>
      <c r="AI396" s="8">
        <v>0.94593034442947854</v>
      </c>
      <c r="AJ396" s="8">
        <v>0.96374893079711621</v>
      </c>
      <c r="AK396" s="8">
        <v>0.94318181818181823</v>
      </c>
      <c r="AL396" s="8">
        <v>0.91447084233261344</v>
      </c>
      <c r="AM396" s="8">
        <v>0.9081138652207591</v>
      </c>
      <c r="AN396" s="8">
        <v>0.91342081510796358</v>
      </c>
      <c r="AO396" s="8">
        <v>0.95984251968503942</v>
      </c>
      <c r="AP396" s="44">
        <v>0.8902439024390244</v>
      </c>
      <c r="AQ396" s="8">
        <v>2.3198484540276647</v>
      </c>
      <c r="AR396" s="8">
        <v>2.6459152191369766</v>
      </c>
      <c r="AS396" s="8">
        <v>1.9325301204819276</v>
      </c>
      <c r="AT396" s="8">
        <v>2.0651865847897968</v>
      </c>
      <c r="AU396" s="8">
        <v>1.7259835803390553</v>
      </c>
      <c r="AV396" s="8">
        <v>1.8066281544542415</v>
      </c>
      <c r="AW396" s="8">
        <v>1.9343724364232977</v>
      </c>
      <c r="AX396" s="44">
        <v>2</v>
      </c>
      <c r="AY396" s="9"/>
      <c r="AZ396" s="9"/>
      <c r="BA396" s="9"/>
    </row>
    <row r="397" spans="1:53" x14ac:dyDescent="0.25">
      <c r="A397" s="20">
        <v>53067</v>
      </c>
      <c r="B397" s="22" t="s">
        <v>329</v>
      </c>
      <c r="C397" s="4" t="s">
        <v>71</v>
      </c>
      <c r="D397" s="32">
        <v>628</v>
      </c>
      <c r="E397" s="33">
        <v>0</v>
      </c>
      <c r="F397" s="17">
        <v>0</v>
      </c>
      <c r="G397" s="17">
        <v>0</v>
      </c>
      <c r="H397" s="17">
        <v>0</v>
      </c>
      <c r="I397" s="17">
        <v>0</v>
      </c>
      <c r="J397" s="16">
        <v>0</v>
      </c>
      <c r="K397" s="17">
        <v>628</v>
      </c>
      <c r="L397" s="17">
        <v>512</v>
      </c>
      <c r="M397" s="17">
        <v>0</v>
      </c>
      <c r="N397" s="17">
        <v>0</v>
      </c>
      <c r="O397" s="17">
        <v>0</v>
      </c>
      <c r="P397" s="17">
        <v>0</v>
      </c>
      <c r="Q397" s="17">
        <v>116</v>
      </c>
      <c r="R397" s="16">
        <v>0</v>
      </c>
      <c r="S397" s="17">
        <v>236</v>
      </c>
      <c r="T397" s="17">
        <v>202</v>
      </c>
      <c r="U397" s="17">
        <v>0</v>
      </c>
      <c r="V397" s="17">
        <v>0</v>
      </c>
      <c r="W397" s="17">
        <v>0</v>
      </c>
      <c r="X397" s="17">
        <v>0</v>
      </c>
      <c r="Y397" s="17">
        <v>34</v>
      </c>
      <c r="Z397" s="16">
        <v>0</v>
      </c>
      <c r="AA397" s="17">
        <v>219</v>
      </c>
      <c r="AB397" s="17">
        <v>185</v>
      </c>
      <c r="AC397" s="17">
        <v>0</v>
      </c>
      <c r="AD397" s="17">
        <v>0</v>
      </c>
      <c r="AE397" s="17">
        <v>0</v>
      </c>
      <c r="AF397" s="17">
        <v>0</v>
      </c>
      <c r="AG397" s="17">
        <v>34</v>
      </c>
      <c r="AH397" s="16">
        <v>0</v>
      </c>
      <c r="AI397" s="8">
        <v>0.92796610169491522</v>
      </c>
      <c r="AJ397" s="8">
        <v>0.91584158415841588</v>
      </c>
      <c r="AK397" s="45">
        <v>0</v>
      </c>
      <c r="AL397" s="45">
        <v>0</v>
      </c>
      <c r="AM397" s="45">
        <v>0</v>
      </c>
      <c r="AN397" s="45">
        <v>0</v>
      </c>
      <c r="AO397" s="8">
        <v>1</v>
      </c>
      <c r="AP397" s="46">
        <v>0</v>
      </c>
      <c r="AQ397" s="8">
        <v>2.8675799086757991</v>
      </c>
      <c r="AR397" s="8">
        <v>2.7675675675675677</v>
      </c>
      <c r="AS397" s="45">
        <v>0</v>
      </c>
      <c r="AT397" s="45">
        <v>0</v>
      </c>
      <c r="AU397" s="45">
        <v>0</v>
      </c>
      <c r="AV397" s="45">
        <v>0</v>
      </c>
      <c r="AW397" s="8">
        <v>3.4117647058823528</v>
      </c>
      <c r="AX397" s="46">
        <v>0</v>
      </c>
      <c r="AY397" s="9"/>
      <c r="AZ397" s="9"/>
      <c r="BA397" s="9"/>
    </row>
    <row r="398" spans="1:53" x14ac:dyDescent="0.25">
      <c r="A398" s="20">
        <v>53067</v>
      </c>
      <c r="B398" s="22">
        <v>36745</v>
      </c>
      <c r="C398" s="4" t="s">
        <v>258</v>
      </c>
      <c r="D398" s="32">
        <v>31226</v>
      </c>
      <c r="E398" s="33">
        <v>470</v>
      </c>
      <c r="F398" s="17">
        <v>0</v>
      </c>
      <c r="G398" s="17">
        <v>297</v>
      </c>
      <c r="H398" s="17">
        <v>106</v>
      </c>
      <c r="I398" s="17">
        <v>0</v>
      </c>
      <c r="J398" s="16">
        <v>67</v>
      </c>
      <c r="K398" s="17">
        <v>30756</v>
      </c>
      <c r="L398" s="17">
        <v>22005</v>
      </c>
      <c r="M398" s="17">
        <v>1063</v>
      </c>
      <c r="N398" s="17">
        <v>1492</v>
      </c>
      <c r="O398" s="17">
        <v>4341</v>
      </c>
      <c r="P398" s="17">
        <v>6896</v>
      </c>
      <c r="Q398" s="17">
        <v>1855</v>
      </c>
      <c r="R398" s="16">
        <v>0</v>
      </c>
      <c r="S398" s="17">
        <v>13160</v>
      </c>
      <c r="T398" s="17">
        <v>8336</v>
      </c>
      <c r="U398" s="17">
        <v>532</v>
      </c>
      <c r="V398" s="17">
        <v>829</v>
      </c>
      <c r="W398" s="17">
        <v>2529</v>
      </c>
      <c r="X398" s="17">
        <v>3890</v>
      </c>
      <c r="Y398" s="17">
        <v>934</v>
      </c>
      <c r="Z398" s="16">
        <v>0</v>
      </c>
      <c r="AA398" s="17">
        <v>12459</v>
      </c>
      <c r="AB398" s="17">
        <v>8005</v>
      </c>
      <c r="AC398" s="17">
        <v>492</v>
      </c>
      <c r="AD398" s="17">
        <v>748</v>
      </c>
      <c r="AE398" s="17">
        <v>2285</v>
      </c>
      <c r="AF398" s="17">
        <v>3525</v>
      </c>
      <c r="AG398" s="17">
        <v>929</v>
      </c>
      <c r="AH398" s="16">
        <v>0</v>
      </c>
      <c r="AI398" s="8">
        <v>0.94673252279635256</v>
      </c>
      <c r="AJ398" s="8">
        <v>0.96029270633397312</v>
      </c>
      <c r="AK398" s="45">
        <v>0.92481203007518797</v>
      </c>
      <c r="AL398" s="45">
        <v>0.90229191797346198</v>
      </c>
      <c r="AM398" s="45">
        <v>0.90351917754052991</v>
      </c>
      <c r="AN398" s="45">
        <v>0.90616966580976865</v>
      </c>
      <c r="AO398" s="8">
        <v>0.99464668094218411</v>
      </c>
      <c r="AP398" s="46">
        <v>0</v>
      </c>
      <c r="AQ398" s="8">
        <v>2.4685769323380691</v>
      </c>
      <c r="AR398" s="8">
        <v>2.7489069331667708</v>
      </c>
      <c r="AS398" s="45">
        <v>2.160569105691057</v>
      </c>
      <c r="AT398" s="45">
        <v>1.9946524064171123</v>
      </c>
      <c r="AU398" s="45">
        <v>1.899781181619256</v>
      </c>
      <c r="AV398" s="45">
        <v>1.9563120567375887</v>
      </c>
      <c r="AW398" s="8">
        <v>1.9967707212055974</v>
      </c>
      <c r="AX398" s="46">
        <v>0</v>
      </c>
      <c r="AY398" s="9"/>
      <c r="AZ398" s="9"/>
      <c r="BA398" s="9"/>
    </row>
    <row r="399" spans="1:53" x14ac:dyDescent="0.25">
      <c r="A399" s="20">
        <v>53067</v>
      </c>
      <c r="B399" s="22">
        <v>51300</v>
      </c>
      <c r="C399" s="4" t="s">
        <v>259</v>
      </c>
      <c r="D399" s="32">
        <v>42514</v>
      </c>
      <c r="E399" s="33">
        <v>1312</v>
      </c>
      <c r="F399" s="17">
        <v>406</v>
      </c>
      <c r="G399" s="17">
        <v>487</v>
      </c>
      <c r="H399" s="17">
        <v>0</v>
      </c>
      <c r="I399" s="17">
        <v>0</v>
      </c>
      <c r="J399" s="16">
        <v>419</v>
      </c>
      <c r="K399" s="17">
        <v>41202</v>
      </c>
      <c r="L399" s="17">
        <v>27450</v>
      </c>
      <c r="M399" s="17">
        <v>1236</v>
      </c>
      <c r="N399" s="17">
        <v>2239</v>
      </c>
      <c r="O399" s="17">
        <v>8923</v>
      </c>
      <c r="P399" s="17">
        <v>12398</v>
      </c>
      <c r="Q399" s="17">
        <v>1270</v>
      </c>
      <c r="R399" s="16">
        <v>84</v>
      </c>
      <c r="S399" s="17">
        <v>19738</v>
      </c>
      <c r="T399" s="17">
        <v>11089</v>
      </c>
      <c r="U399" s="17">
        <v>758</v>
      </c>
      <c r="V399" s="17">
        <v>1132</v>
      </c>
      <c r="W399" s="17">
        <v>5907</v>
      </c>
      <c r="X399" s="17">
        <v>7797</v>
      </c>
      <c r="Y399" s="17">
        <v>788</v>
      </c>
      <c r="Z399" s="16">
        <v>64</v>
      </c>
      <c r="AA399" s="17">
        <v>18670</v>
      </c>
      <c r="AB399" s="17">
        <v>10765</v>
      </c>
      <c r="AC399" s="17">
        <v>717</v>
      </c>
      <c r="AD399" s="17">
        <v>1034</v>
      </c>
      <c r="AE399" s="17">
        <v>5356</v>
      </c>
      <c r="AF399" s="17">
        <v>7107</v>
      </c>
      <c r="AG399" s="17">
        <v>741</v>
      </c>
      <c r="AH399" s="16">
        <v>57</v>
      </c>
      <c r="AI399" s="8">
        <v>0.94589117438443615</v>
      </c>
      <c r="AJ399" s="8">
        <v>0.97078185589322752</v>
      </c>
      <c r="AK399" s="8">
        <v>0.94591029023746698</v>
      </c>
      <c r="AL399" s="8">
        <v>0.91342756183745588</v>
      </c>
      <c r="AM399" s="8">
        <v>0.90672083968173356</v>
      </c>
      <c r="AN399" s="8">
        <v>0.91150442477876104</v>
      </c>
      <c r="AO399" s="8">
        <v>0.94035532994923854</v>
      </c>
      <c r="AP399" s="46">
        <v>0.890625</v>
      </c>
      <c r="AQ399" s="8">
        <v>2.2068559185859669</v>
      </c>
      <c r="AR399" s="8">
        <v>2.5499303297724105</v>
      </c>
      <c r="AS399" s="8">
        <v>1.7238493723849373</v>
      </c>
      <c r="AT399" s="8">
        <v>2.1653771760154741</v>
      </c>
      <c r="AU399" s="8">
        <v>1.6659820761762509</v>
      </c>
      <c r="AV399" s="8">
        <v>1.7444772759251441</v>
      </c>
      <c r="AW399" s="8">
        <v>1.7139001349527665</v>
      </c>
      <c r="AX399" s="46">
        <v>1.4736842105263157</v>
      </c>
      <c r="AY399" s="9"/>
      <c r="AZ399" s="9"/>
      <c r="BA399" s="9"/>
    </row>
    <row r="400" spans="1:53" x14ac:dyDescent="0.25">
      <c r="A400" s="20">
        <v>53067</v>
      </c>
      <c r="B400" s="22">
        <v>57220</v>
      </c>
      <c r="C400" s="4" t="s">
        <v>72</v>
      </c>
      <c r="D400" s="32">
        <v>1492</v>
      </c>
      <c r="E400" s="33">
        <v>0</v>
      </c>
      <c r="F400" s="17">
        <v>0</v>
      </c>
      <c r="G400" s="17">
        <v>0</v>
      </c>
      <c r="H400" s="17">
        <v>0</v>
      </c>
      <c r="I400" s="17">
        <v>0</v>
      </c>
      <c r="J400" s="16">
        <v>0</v>
      </c>
      <c r="K400" s="17">
        <v>1492</v>
      </c>
      <c r="L400" s="17">
        <v>1173</v>
      </c>
      <c r="M400" s="17">
        <v>13</v>
      </c>
      <c r="N400" s="17">
        <v>2</v>
      </c>
      <c r="O400" s="17">
        <v>32</v>
      </c>
      <c r="P400" s="17">
        <v>47</v>
      </c>
      <c r="Q400" s="17">
        <v>263</v>
      </c>
      <c r="R400" s="16">
        <v>9</v>
      </c>
      <c r="S400" s="17">
        <v>551</v>
      </c>
      <c r="T400" s="17">
        <v>422</v>
      </c>
      <c r="U400" s="17">
        <v>3</v>
      </c>
      <c r="V400" s="17">
        <v>1</v>
      </c>
      <c r="W400" s="17">
        <v>13</v>
      </c>
      <c r="X400" s="17">
        <v>17</v>
      </c>
      <c r="Y400" s="17">
        <v>108</v>
      </c>
      <c r="Z400" s="16">
        <v>4</v>
      </c>
      <c r="AA400" s="17">
        <v>530</v>
      </c>
      <c r="AB400" s="17">
        <v>405</v>
      </c>
      <c r="AC400" s="17">
        <v>3</v>
      </c>
      <c r="AD400" s="17">
        <v>1</v>
      </c>
      <c r="AE400" s="17">
        <v>12</v>
      </c>
      <c r="AF400" s="17">
        <v>16</v>
      </c>
      <c r="AG400" s="17">
        <v>105</v>
      </c>
      <c r="AH400" s="16">
        <v>4</v>
      </c>
      <c r="AI400" s="8">
        <v>0.96188747731397461</v>
      </c>
      <c r="AJ400" s="8">
        <v>0.95971563981042651</v>
      </c>
      <c r="AK400" s="8">
        <v>1</v>
      </c>
      <c r="AL400" s="8">
        <v>1</v>
      </c>
      <c r="AM400" s="8">
        <v>0.92307692307692313</v>
      </c>
      <c r="AN400" s="8">
        <v>0.94117647058823528</v>
      </c>
      <c r="AO400" s="8">
        <v>0.97222222222222221</v>
      </c>
      <c r="AP400" s="44">
        <v>1</v>
      </c>
      <c r="AQ400" s="8">
        <v>2.8150943396226413</v>
      </c>
      <c r="AR400" s="8">
        <v>2.8962962962962964</v>
      </c>
      <c r="AS400" s="8">
        <v>4.333333333333333</v>
      </c>
      <c r="AT400" s="8">
        <v>2</v>
      </c>
      <c r="AU400" s="8">
        <v>2.6666666666666665</v>
      </c>
      <c r="AV400" s="8">
        <v>2.9375</v>
      </c>
      <c r="AW400" s="8">
        <v>2.5047619047619047</v>
      </c>
      <c r="AX400" s="44">
        <v>2.25</v>
      </c>
      <c r="AY400" s="9"/>
      <c r="AZ400" s="9"/>
      <c r="BA400" s="9"/>
    </row>
    <row r="401" spans="1:53" x14ac:dyDescent="0.25">
      <c r="A401" s="20">
        <v>53067</v>
      </c>
      <c r="B401" s="22">
        <v>70630</v>
      </c>
      <c r="C401" s="4" t="s">
        <v>260</v>
      </c>
      <c r="D401" s="32">
        <v>1447</v>
      </c>
      <c r="E401" s="33">
        <v>0</v>
      </c>
      <c r="F401" s="17">
        <v>0</v>
      </c>
      <c r="G401" s="17">
        <v>0</v>
      </c>
      <c r="H401" s="17">
        <v>0</v>
      </c>
      <c r="I401" s="17">
        <v>0</v>
      </c>
      <c r="J401" s="16">
        <v>0</v>
      </c>
      <c r="K401" s="17">
        <v>1447</v>
      </c>
      <c r="L401" s="17">
        <v>1110</v>
      </c>
      <c r="M401" s="17">
        <v>52</v>
      </c>
      <c r="N401" s="17">
        <v>18</v>
      </c>
      <c r="O401" s="17">
        <v>57</v>
      </c>
      <c r="P401" s="17">
        <v>127</v>
      </c>
      <c r="Q401" s="17">
        <v>196</v>
      </c>
      <c r="R401" s="16">
        <v>14</v>
      </c>
      <c r="S401" s="17">
        <v>615</v>
      </c>
      <c r="T401" s="17">
        <v>447</v>
      </c>
      <c r="U401" s="17">
        <v>25</v>
      </c>
      <c r="V401" s="17">
        <v>7</v>
      </c>
      <c r="W401" s="17">
        <v>44</v>
      </c>
      <c r="X401" s="17">
        <v>76</v>
      </c>
      <c r="Y401" s="17">
        <v>86</v>
      </c>
      <c r="Z401" s="16">
        <v>6</v>
      </c>
      <c r="AA401" s="17">
        <v>575</v>
      </c>
      <c r="AB401" s="17">
        <v>422</v>
      </c>
      <c r="AC401" s="17">
        <v>19</v>
      </c>
      <c r="AD401" s="17">
        <v>7</v>
      </c>
      <c r="AE401" s="17">
        <v>40</v>
      </c>
      <c r="AF401" s="17">
        <v>66</v>
      </c>
      <c r="AG401" s="17">
        <v>83</v>
      </c>
      <c r="AH401" s="16">
        <v>4</v>
      </c>
      <c r="AI401" s="8">
        <v>0.93495934959349591</v>
      </c>
      <c r="AJ401" s="8">
        <v>0.94407158836689042</v>
      </c>
      <c r="AK401" s="8">
        <v>0.76</v>
      </c>
      <c r="AL401" s="8">
        <v>1</v>
      </c>
      <c r="AM401" s="8">
        <v>0.90909090909090906</v>
      </c>
      <c r="AN401" s="8">
        <v>0.86842105263157898</v>
      </c>
      <c r="AO401" s="8">
        <v>0.96511627906976749</v>
      </c>
      <c r="AP401" s="44">
        <v>0.66666666666666663</v>
      </c>
      <c r="AQ401" s="8">
        <v>2.5165217391304346</v>
      </c>
      <c r="AR401" s="8">
        <v>2.6303317535545023</v>
      </c>
      <c r="AS401" s="8">
        <v>2.736842105263158</v>
      </c>
      <c r="AT401" s="8">
        <v>2.5714285714285716</v>
      </c>
      <c r="AU401" s="8">
        <v>1.425</v>
      </c>
      <c r="AV401" s="8">
        <v>1.9242424242424243</v>
      </c>
      <c r="AW401" s="8">
        <v>2.3614457831325302</v>
      </c>
      <c r="AX401" s="44">
        <v>3.5</v>
      </c>
      <c r="AY401" s="9"/>
      <c r="AZ401" s="9"/>
      <c r="BA401" s="9"/>
    </row>
    <row r="402" spans="1:53" x14ac:dyDescent="0.25">
      <c r="A402" s="20">
        <v>53067</v>
      </c>
      <c r="B402" s="22">
        <v>72905</v>
      </c>
      <c r="C402" s="4" t="s">
        <v>261</v>
      </c>
      <c r="D402" s="32">
        <v>12698</v>
      </c>
      <c r="E402" s="33">
        <v>233</v>
      </c>
      <c r="F402" s="17">
        <v>64</v>
      </c>
      <c r="G402" s="17">
        <v>0</v>
      </c>
      <c r="H402" s="17">
        <v>0</v>
      </c>
      <c r="I402" s="17">
        <v>0</v>
      </c>
      <c r="J402" s="16">
        <v>169</v>
      </c>
      <c r="K402" s="17">
        <v>12465</v>
      </c>
      <c r="L402" s="17">
        <v>7952</v>
      </c>
      <c r="M402" s="17">
        <v>684</v>
      </c>
      <c r="N402" s="17">
        <v>455</v>
      </c>
      <c r="O402" s="17">
        <v>2662</v>
      </c>
      <c r="P402" s="17">
        <v>3801</v>
      </c>
      <c r="Q402" s="17">
        <v>673</v>
      </c>
      <c r="R402" s="16">
        <v>39</v>
      </c>
      <c r="S402" s="17">
        <v>5953</v>
      </c>
      <c r="T402" s="17">
        <v>3155</v>
      </c>
      <c r="U402" s="17">
        <v>387</v>
      </c>
      <c r="V402" s="17">
        <v>251</v>
      </c>
      <c r="W402" s="17">
        <v>1690</v>
      </c>
      <c r="X402" s="17">
        <v>2328</v>
      </c>
      <c r="Y402" s="17">
        <v>462</v>
      </c>
      <c r="Z402" s="16">
        <v>8</v>
      </c>
      <c r="AA402" s="17">
        <v>5659</v>
      </c>
      <c r="AB402" s="17">
        <v>3054</v>
      </c>
      <c r="AC402" s="17">
        <v>378</v>
      </c>
      <c r="AD402" s="17">
        <v>232</v>
      </c>
      <c r="AE402" s="17">
        <v>1562</v>
      </c>
      <c r="AF402" s="17">
        <v>2172</v>
      </c>
      <c r="AG402" s="17">
        <v>425</v>
      </c>
      <c r="AH402" s="16">
        <v>8</v>
      </c>
      <c r="AI402" s="8">
        <v>0.9506131362338317</v>
      </c>
      <c r="AJ402" s="8">
        <v>0.96798732171156898</v>
      </c>
      <c r="AK402" s="8">
        <v>0.97674418604651159</v>
      </c>
      <c r="AL402" s="8">
        <v>0.92430278884462147</v>
      </c>
      <c r="AM402" s="8">
        <v>0.92426035502958581</v>
      </c>
      <c r="AN402" s="8">
        <v>0.9329896907216495</v>
      </c>
      <c r="AO402" s="8">
        <v>0.91991341991341991</v>
      </c>
      <c r="AP402" s="44">
        <v>1</v>
      </c>
      <c r="AQ402" s="8">
        <v>2.2026859869234845</v>
      </c>
      <c r="AR402" s="8">
        <v>2.6037982973149969</v>
      </c>
      <c r="AS402" s="8">
        <v>1.8095238095238095</v>
      </c>
      <c r="AT402" s="8">
        <v>1.9612068965517242</v>
      </c>
      <c r="AU402" s="8">
        <v>1.704225352112676</v>
      </c>
      <c r="AV402" s="8">
        <v>1.75</v>
      </c>
      <c r="AW402" s="8">
        <v>1.5835294117647059</v>
      </c>
      <c r="AX402" s="44">
        <v>4.875</v>
      </c>
      <c r="AY402" s="9"/>
      <c r="AZ402" s="9"/>
      <c r="BA402" s="9"/>
    </row>
    <row r="403" spans="1:53" x14ac:dyDescent="0.25">
      <c r="A403" s="20">
        <v>53067</v>
      </c>
      <c r="B403" s="22">
        <v>80220</v>
      </c>
      <c r="C403" s="4" t="s">
        <v>262</v>
      </c>
      <c r="D403" s="32">
        <v>3289</v>
      </c>
      <c r="E403" s="33">
        <v>44</v>
      </c>
      <c r="F403" s="17">
        <v>0</v>
      </c>
      <c r="G403" s="17">
        <v>0</v>
      </c>
      <c r="H403" s="17">
        <v>0</v>
      </c>
      <c r="I403" s="17">
        <v>0</v>
      </c>
      <c r="J403" s="16">
        <v>44</v>
      </c>
      <c r="K403" s="17">
        <v>3245</v>
      </c>
      <c r="L403" s="17">
        <v>2403</v>
      </c>
      <c r="M403" s="17">
        <v>160</v>
      </c>
      <c r="N403" s="17">
        <v>166</v>
      </c>
      <c r="O403" s="17">
        <v>173</v>
      </c>
      <c r="P403" s="17">
        <v>499</v>
      </c>
      <c r="Q403" s="17">
        <v>343</v>
      </c>
      <c r="R403" s="16">
        <v>0</v>
      </c>
      <c r="S403" s="17">
        <v>1323</v>
      </c>
      <c r="T403" s="17">
        <v>900</v>
      </c>
      <c r="U403" s="17">
        <v>55</v>
      </c>
      <c r="V403" s="17">
        <v>95</v>
      </c>
      <c r="W403" s="17">
        <v>145</v>
      </c>
      <c r="X403" s="17">
        <v>295</v>
      </c>
      <c r="Y403" s="17">
        <v>128</v>
      </c>
      <c r="Z403" s="16">
        <v>0</v>
      </c>
      <c r="AA403" s="17">
        <v>1216</v>
      </c>
      <c r="AB403" s="17">
        <v>825</v>
      </c>
      <c r="AC403" s="17">
        <v>51</v>
      </c>
      <c r="AD403" s="17">
        <v>95</v>
      </c>
      <c r="AE403" s="17">
        <v>124</v>
      </c>
      <c r="AF403" s="17">
        <v>270</v>
      </c>
      <c r="AG403" s="17">
        <v>121</v>
      </c>
      <c r="AH403" s="16">
        <v>0</v>
      </c>
      <c r="AI403" s="8">
        <v>0.91912320483749055</v>
      </c>
      <c r="AJ403" s="8">
        <v>0.91666666666666663</v>
      </c>
      <c r="AK403" s="8">
        <v>0.92727272727272725</v>
      </c>
      <c r="AL403" s="8">
        <v>1</v>
      </c>
      <c r="AM403" s="8">
        <v>0.85517241379310349</v>
      </c>
      <c r="AN403" s="8">
        <v>0.9152542372881356</v>
      </c>
      <c r="AO403" s="8">
        <v>0.9453125</v>
      </c>
      <c r="AP403" s="46">
        <v>0</v>
      </c>
      <c r="AQ403" s="8">
        <v>2.6685855263157894</v>
      </c>
      <c r="AR403" s="8">
        <v>2.9127272727272726</v>
      </c>
      <c r="AS403" s="8">
        <v>3.1372549019607843</v>
      </c>
      <c r="AT403" s="8">
        <v>1.7473684210526317</v>
      </c>
      <c r="AU403" s="8">
        <v>1.3951612903225807</v>
      </c>
      <c r="AV403" s="8">
        <v>1.8481481481481481</v>
      </c>
      <c r="AW403" s="8">
        <v>2.834710743801653</v>
      </c>
      <c r="AX403" s="46">
        <v>0</v>
      </c>
      <c r="AY403" s="9"/>
      <c r="AZ403" s="9"/>
      <c r="BA403" s="9"/>
    </row>
    <row r="404" spans="1:53" x14ac:dyDescent="0.25">
      <c r="A404" s="20"/>
      <c r="B404" s="22"/>
      <c r="C404" s="4"/>
      <c r="D404" s="30"/>
      <c r="E404" s="17"/>
      <c r="F404" s="17"/>
      <c r="G404" s="17"/>
      <c r="H404" s="17"/>
      <c r="I404" s="17"/>
      <c r="J404" s="16"/>
      <c r="K404" s="17"/>
      <c r="L404" s="17"/>
      <c r="M404" s="17"/>
      <c r="N404" s="17"/>
      <c r="O404" s="17"/>
      <c r="P404" s="17"/>
      <c r="Q404" s="17"/>
      <c r="R404" s="16"/>
      <c r="S404" s="17"/>
      <c r="T404" s="17"/>
      <c r="U404" s="17"/>
      <c r="V404" s="17"/>
      <c r="W404" s="17"/>
      <c r="X404" s="17"/>
      <c r="Y404" s="17"/>
      <c r="Z404" s="16"/>
      <c r="AA404" s="17"/>
      <c r="AB404" s="17"/>
      <c r="AC404" s="17"/>
      <c r="AD404" s="17"/>
      <c r="AE404" s="17"/>
      <c r="AF404" s="17"/>
      <c r="AG404" s="17"/>
      <c r="AH404" s="16"/>
      <c r="AI404" s="8"/>
      <c r="AJ404" s="8"/>
      <c r="AK404" s="8"/>
      <c r="AL404" s="8"/>
      <c r="AM404" s="8"/>
      <c r="AN404" s="8"/>
      <c r="AO404" s="8"/>
      <c r="AP404" s="46"/>
      <c r="AQ404" s="8"/>
      <c r="AR404" s="8"/>
      <c r="AS404" s="8"/>
      <c r="AT404" s="8"/>
      <c r="AU404" s="8"/>
      <c r="AV404" s="8"/>
      <c r="AW404" s="8"/>
      <c r="AX404" s="46"/>
      <c r="AY404" s="9"/>
      <c r="AZ404" s="9"/>
      <c r="BA404" s="9"/>
    </row>
    <row r="405" spans="1:53" x14ac:dyDescent="0.25">
      <c r="A405" s="20">
        <v>53069</v>
      </c>
      <c r="B405" s="22"/>
      <c r="C405" s="4" t="s">
        <v>370</v>
      </c>
      <c r="D405" s="30">
        <v>3824</v>
      </c>
      <c r="E405" s="17">
        <v>59</v>
      </c>
      <c r="F405" s="17">
        <v>10</v>
      </c>
      <c r="G405" s="17">
        <v>48</v>
      </c>
      <c r="H405" s="17">
        <v>0</v>
      </c>
      <c r="I405" s="17">
        <v>0</v>
      </c>
      <c r="J405" s="16">
        <v>1</v>
      </c>
      <c r="K405" s="17">
        <v>3765</v>
      </c>
      <c r="L405" s="17">
        <v>2816</v>
      </c>
      <c r="M405" s="17">
        <v>25</v>
      </c>
      <c r="N405" s="17">
        <v>20</v>
      </c>
      <c r="O405" s="17">
        <v>54</v>
      </c>
      <c r="P405" s="17">
        <v>99</v>
      </c>
      <c r="Q405" s="17">
        <v>830</v>
      </c>
      <c r="R405" s="16">
        <v>20</v>
      </c>
      <c r="S405" s="17">
        <v>1792</v>
      </c>
      <c r="T405" s="17">
        <v>1249</v>
      </c>
      <c r="U405" s="17">
        <v>22</v>
      </c>
      <c r="V405" s="17">
        <v>19</v>
      </c>
      <c r="W405" s="17">
        <v>44</v>
      </c>
      <c r="X405" s="17">
        <v>85</v>
      </c>
      <c r="Y405" s="17">
        <v>427</v>
      </c>
      <c r="Z405" s="16">
        <v>31</v>
      </c>
      <c r="AA405" s="17">
        <v>1553</v>
      </c>
      <c r="AB405" s="17">
        <v>1099</v>
      </c>
      <c r="AC405" s="17">
        <v>17</v>
      </c>
      <c r="AD405" s="17">
        <v>16</v>
      </c>
      <c r="AE405" s="17">
        <v>40</v>
      </c>
      <c r="AF405" s="17">
        <v>73</v>
      </c>
      <c r="AG405" s="17">
        <v>363</v>
      </c>
      <c r="AH405" s="16">
        <v>18</v>
      </c>
      <c r="AI405" s="8">
        <v>0.8666294642857143</v>
      </c>
      <c r="AJ405" s="8">
        <v>0.87990392313851085</v>
      </c>
      <c r="AK405" s="8">
        <v>0.77272727272727271</v>
      </c>
      <c r="AL405" s="8">
        <v>0.84210526315789469</v>
      </c>
      <c r="AM405" s="8">
        <v>0.90909090909090906</v>
      </c>
      <c r="AN405" s="8">
        <v>0.85882352941176465</v>
      </c>
      <c r="AO405" s="8">
        <v>0.85011709601873531</v>
      </c>
      <c r="AP405" s="44">
        <v>0.58064516129032262</v>
      </c>
      <c r="AQ405" s="8">
        <v>2.4243399871216997</v>
      </c>
      <c r="AR405" s="8">
        <v>2.5623293903548681</v>
      </c>
      <c r="AS405" s="8">
        <v>1.4705882352941178</v>
      </c>
      <c r="AT405" s="8">
        <v>1.25</v>
      </c>
      <c r="AU405" s="8">
        <v>1.35</v>
      </c>
      <c r="AV405" s="8">
        <v>1.3561643835616439</v>
      </c>
      <c r="AW405" s="8">
        <v>2.2865013774104681</v>
      </c>
      <c r="AX405" s="44">
        <v>1.1111111111111112</v>
      </c>
      <c r="AY405" s="9"/>
      <c r="AZ405" s="9"/>
      <c r="BA405" s="9"/>
    </row>
    <row r="406" spans="1:53" x14ac:dyDescent="0.25">
      <c r="A406" s="20">
        <v>53069</v>
      </c>
      <c r="B406" s="22"/>
      <c r="C406" s="4" t="s">
        <v>14</v>
      </c>
      <c r="D406" s="30">
        <v>3259</v>
      </c>
      <c r="E406" s="17">
        <v>1</v>
      </c>
      <c r="F406" s="17">
        <v>0</v>
      </c>
      <c r="G406" s="17">
        <v>1</v>
      </c>
      <c r="H406" s="17">
        <v>0</v>
      </c>
      <c r="I406" s="17">
        <v>0</v>
      </c>
      <c r="J406" s="16">
        <v>0</v>
      </c>
      <c r="K406" s="17">
        <v>3258</v>
      </c>
      <c r="L406" s="17">
        <v>2438</v>
      </c>
      <c r="M406" s="17">
        <v>3</v>
      </c>
      <c r="N406" s="17">
        <v>0</v>
      </c>
      <c r="O406" s="17">
        <v>0</v>
      </c>
      <c r="P406" s="17">
        <v>3</v>
      </c>
      <c r="Q406" s="17">
        <v>802</v>
      </c>
      <c r="R406" s="16">
        <v>15</v>
      </c>
      <c r="S406" s="17">
        <v>1514</v>
      </c>
      <c r="T406" s="17">
        <v>1066</v>
      </c>
      <c r="U406" s="17">
        <v>3</v>
      </c>
      <c r="V406" s="17">
        <v>0</v>
      </c>
      <c r="W406" s="17">
        <v>0</v>
      </c>
      <c r="X406" s="17">
        <v>3</v>
      </c>
      <c r="Y406" s="17">
        <v>419</v>
      </c>
      <c r="Z406" s="16">
        <v>26</v>
      </c>
      <c r="AA406" s="17">
        <v>1307</v>
      </c>
      <c r="AB406" s="17">
        <v>938</v>
      </c>
      <c r="AC406" s="17">
        <v>1</v>
      </c>
      <c r="AD406" s="17">
        <v>0</v>
      </c>
      <c r="AE406" s="17">
        <v>0</v>
      </c>
      <c r="AF406" s="17">
        <v>1</v>
      </c>
      <c r="AG406" s="17">
        <v>355</v>
      </c>
      <c r="AH406" s="16">
        <v>13</v>
      </c>
      <c r="AI406" s="8">
        <v>0.86327608982826953</v>
      </c>
      <c r="AJ406" s="8">
        <v>0.87992495309568475</v>
      </c>
      <c r="AK406" s="8">
        <v>0.33333333333333331</v>
      </c>
      <c r="AL406" s="45">
        <v>0</v>
      </c>
      <c r="AM406" s="45">
        <v>0</v>
      </c>
      <c r="AN406" s="8">
        <v>0.33333333333333331</v>
      </c>
      <c r="AO406" s="8">
        <v>0.847255369928401</v>
      </c>
      <c r="AP406" s="44">
        <v>0.5</v>
      </c>
      <c r="AQ406" s="8">
        <v>2.4927314460596786</v>
      </c>
      <c r="AR406" s="8">
        <v>2.5991471215351813</v>
      </c>
      <c r="AS406" s="8">
        <v>3</v>
      </c>
      <c r="AT406" s="45">
        <v>0</v>
      </c>
      <c r="AU406" s="45">
        <v>0</v>
      </c>
      <c r="AV406" s="8">
        <v>3</v>
      </c>
      <c r="AW406" s="8">
        <v>2.2591549295774649</v>
      </c>
      <c r="AX406" s="44">
        <v>1.1538461538461537</v>
      </c>
      <c r="AY406" s="9"/>
      <c r="AZ406" s="9"/>
      <c r="BA406" s="9"/>
    </row>
    <row r="407" spans="1:53" x14ac:dyDescent="0.25">
      <c r="A407" s="20">
        <v>53069</v>
      </c>
      <c r="B407" s="22"/>
      <c r="C407" s="4" t="s">
        <v>15</v>
      </c>
      <c r="D407" s="30">
        <v>565</v>
      </c>
      <c r="E407" s="17">
        <v>58</v>
      </c>
      <c r="F407" s="17">
        <v>10</v>
      </c>
      <c r="G407" s="17">
        <v>47</v>
      </c>
      <c r="H407" s="17">
        <v>0</v>
      </c>
      <c r="I407" s="17">
        <v>0</v>
      </c>
      <c r="J407" s="16">
        <v>1</v>
      </c>
      <c r="K407" s="17">
        <v>507</v>
      </c>
      <c r="L407" s="17">
        <v>378</v>
      </c>
      <c r="M407" s="17">
        <v>22</v>
      </c>
      <c r="N407" s="17">
        <v>20</v>
      </c>
      <c r="O407" s="17">
        <v>54</v>
      </c>
      <c r="P407" s="17">
        <v>96</v>
      </c>
      <c r="Q407" s="17">
        <v>28</v>
      </c>
      <c r="R407" s="16">
        <v>5</v>
      </c>
      <c r="S407" s="17">
        <v>278</v>
      </c>
      <c r="T407" s="17">
        <v>183</v>
      </c>
      <c r="U407" s="17">
        <v>19</v>
      </c>
      <c r="V407" s="17">
        <v>19</v>
      </c>
      <c r="W407" s="17">
        <v>44</v>
      </c>
      <c r="X407" s="17">
        <v>82</v>
      </c>
      <c r="Y407" s="17">
        <v>8</v>
      </c>
      <c r="Z407" s="16">
        <v>5</v>
      </c>
      <c r="AA407" s="17">
        <v>246</v>
      </c>
      <c r="AB407" s="17">
        <v>161</v>
      </c>
      <c r="AC407" s="17">
        <v>16</v>
      </c>
      <c r="AD407" s="17">
        <v>16</v>
      </c>
      <c r="AE407" s="17">
        <v>40</v>
      </c>
      <c r="AF407" s="17">
        <v>72</v>
      </c>
      <c r="AG407" s="17">
        <v>8</v>
      </c>
      <c r="AH407" s="16">
        <v>5</v>
      </c>
      <c r="AI407" s="8">
        <v>0.8848920863309353</v>
      </c>
      <c r="AJ407" s="8">
        <v>0.8797814207650273</v>
      </c>
      <c r="AK407" s="8">
        <v>0.84210526315789469</v>
      </c>
      <c r="AL407" s="45">
        <v>0.84210526315789469</v>
      </c>
      <c r="AM407" s="45">
        <v>0.90909090909090906</v>
      </c>
      <c r="AN407" s="8">
        <v>0.87804878048780488</v>
      </c>
      <c r="AO407" s="8">
        <v>1</v>
      </c>
      <c r="AP407" s="44">
        <v>1</v>
      </c>
      <c r="AQ407" s="8">
        <v>2.0609756097560976</v>
      </c>
      <c r="AR407" s="8">
        <v>2.347826086956522</v>
      </c>
      <c r="AS407" s="8">
        <v>1.375</v>
      </c>
      <c r="AT407" s="45">
        <v>1.25</v>
      </c>
      <c r="AU407" s="45">
        <v>1.35</v>
      </c>
      <c r="AV407" s="8">
        <v>1.3333333333333333</v>
      </c>
      <c r="AW407" s="8">
        <v>3.5</v>
      </c>
      <c r="AX407" s="44">
        <v>1</v>
      </c>
      <c r="AY407" s="9"/>
      <c r="AZ407" s="9"/>
      <c r="BA407" s="9"/>
    </row>
    <row r="408" spans="1:53" ht="13.8" thickBot="1" x14ac:dyDescent="0.3">
      <c r="A408" s="20">
        <v>53069</v>
      </c>
      <c r="B408" s="22">
        <v>10635</v>
      </c>
      <c r="C408" s="4" t="s">
        <v>73</v>
      </c>
      <c r="D408" s="36">
        <v>565</v>
      </c>
      <c r="E408" s="37">
        <v>58</v>
      </c>
      <c r="F408" s="19">
        <v>10</v>
      </c>
      <c r="G408" s="19">
        <v>47</v>
      </c>
      <c r="H408" s="19">
        <v>0</v>
      </c>
      <c r="I408" s="19">
        <v>0</v>
      </c>
      <c r="J408" s="18">
        <v>1</v>
      </c>
      <c r="K408" s="19">
        <v>507</v>
      </c>
      <c r="L408" s="19">
        <v>378</v>
      </c>
      <c r="M408" s="19">
        <v>22</v>
      </c>
      <c r="N408" s="19">
        <v>20</v>
      </c>
      <c r="O408" s="19">
        <v>54</v>
      </c>
      <c r="P408" s="19">
        <v>96</v>
      </c>
      <c r="Q408" s="19">
        <v>28</v>
      </c>
      <c r="R408" s="18">
        <v>5</v>
      </c>
      <c r="S408" s="19">
        <v>278</v>
      </c>
      <c r="T408" s="19">
        <v>183</v>
      </c>
      <c r="U408" s="19">
        <v>19</v>
      </c>
      <c r="V408" s="19">
        <v>19</v>
      </c>
      <c r="W408" s="19">
        <v>44</v>
      </c>
      <c r="X408" s="19">
        <v>82</v>
      </c>
      <c r="Y408" s="19">
        <v>8</v>
      </c>
      <c r="Z408" s="18">
        <v>5</v>
      </c>
      <c r="AA408" s="19">
        <v>246</v>
      </c>
      <c r="AB408" s="19">
        <v>161</v>
      </c>
      <c r="AC408" s="19">
        <v>16</v>
      </c>
      <c r="AD408" s="19">
        <v>16</v>
      </c>
      <c r="AE408" s="19">
        <v>40</v>
      </c>
      <c r="AF408" s="19">
        <v>72</v>
      </c>
      <c r="AG408" s="19">
        <v>8</v>
      </c>
      <c r="AH408" s="18">
        <v>5</v>
      </c>
      <c r="AI408" s="48">
        <v>0.8848920863309353</v>
      </c>
      <c r="AJ408" s="48">
        <v>0.8797814207650273</v>
      </c>
      <c r="AK408" s="48">
        <v>0.84210526315789469</v>
      </c>
      <c r="AL408" s="48">
        <v>0.84210526315789469</v>
      </c>
      <c r="AM408" s="48">
        <v>0.90909090909090906</v>
      </c>
      <c r="AN408" s="48">
        <v>0.87804878048780488</v>
      </c>
      <c r="AO408" s="48">
        <v>1</v>
      </c>
      <c r="AP408" s="49">
        <v>1</v>
      </c>
      <c r="AQ408" s="48">
        <v>2.0609756097560976</v>
      </c>
      <c r="AR408" s="48">
        <v>2.347826086956522</v>
      </c>
      <c r="AS408" s="48">
        <v>1.375</v>
      </c>
      <c r="AT408" s="48">
        <v>1.25</v>
      </c>
      <c r="AU408" s="48">
        <v>1.35</v>
      </c>
      <c r="AV408" s="48">
        <v>1.3333333333333333</v>
      </c>
      <c r="AW408" s="48">
        <v>3.5</v>
      </c>
      <c r="AX408" s="49">
        <v>1</v>
      </c>
      <c r="AY408" s="9"/>
      <c r="AZ408" s="9"/>
      <c r="BA408" s="9"/>
    </row>
    <row r="409" spans="1:53" ht="13.8" thickTop="1" x14ac:dyDescent="0.25">
      <c r="A409" s="20"/>
      <c r="B409" s="22"/>
      <c r="C409" s="4"/>
      <c r="D409" s="30"/>
      <c r="E409" s="17"/>
      <c r="F409" s="17"/>
      <c r="G409" s="17"/>
      <c r="H409" s="17"/>
      <c r="I409" s="17"/>
      <c r="J409" s="16"/>
      <c r="K409" s="17"/>
      <c r="L409" s="17"/>
      <c r="M409" s="17"/>
      <c r="N409" s="17"/>
      <c r="O409" s="17"/>
      <c r="P409" s="17"/>
      <c r="Q409" s="17"/>
      <c r="R409" s="16"/>
      <c r="S409" s="17"/>
      <c r="T409" s="17"/>
      <c r="U409" s="17"/>
      <c r="V409" s="17"/>
      <c r="W409" s="17"/>
      <c r="X409" s="17"/>
      <c r="Y409" s="17"/>
      <c r="Z409" s="16"/>
      <c r="AA409" s="17"/>
      <c r="AB409" s="17"/>
      <c r="AC409" s="17"/>
      <c r="AD409" s="17"/>
      <c r="AE409" s="17"/>
      <c r="AF409" s="17"/>
      <c r="AG409" s="17"/>
      <c r="AH409" s="16"/>
      <c r="AI409" s="8"/>
      <c r="AJ409" s="8"/>
      <c r="AK409" s="8"/>
      <c r="AL409" s="8"/>
      <c r="AM409" s="8"/>
      <c r="AN409" s="8"/>
      <c r="AO409" s="8"/>
      <c r="AP409" s="44"/>
      <c r="AQ409" s="8"/>
      <c r="AR409" s="8"/>
      <c r="AS409" s="8"/>
      <c r="AT409" s="8"/>
      <c r="AU409" s="8"/>
      <c r="AV409" s="8"/>
      <c r="AW409" s="8"/>
      <c r="AX409" s="44"/>
      <c r="AY409" s="9"/>
      <c r="AZ409" s="9"/>
      <c r="BA409" s="9"/>
    </row>
    <row r="410" spans="1:53" x14ac:dyDescent="0.25">
      <c r="A410" s="20">
        <v>53071</v>
      </c>
      <c r="B410" s="22"/>
      <c r="C410" s="4" t="s">
        <v>371</v>
      </c>
      <c r="D410" s="30">
        <v>55180</v>
      </c>
      <c r="E410" s="17">
        <v>5301</v>
      </c>
      <c r="F410" s="17">
        <v>2491</v>
      </c>
      <c r="G410" s="17">
        <v>545</v>
      </c>
      <c r="H410" s="17">
        <v>1652</v>
      </c>
      <c r="I410" s="17">
        <v>0</v>
      </c>
      <c r="J410" s="16">
        <v>613</v>
      </c>
      <c r="K410" s="17">
        <v>49879</v>
      </c>
      <c r="L410" s="17">
        <v>38099</v>
      </c>
      <c r="M410" s="17">
        <v>1752</v>
      </c>
      <c r="N410" s="17">
        <v>1871</v>
      </c>
      <c r="O410" s="17">
        <v>3087</v>
      </c>
      <c r="P410" s="17">
        <v>6710</v>
      </c>
      <c r="Q410" s="17">
        <v>5002</v>
      </c>
      <c r="R410" s="16">
        <v>68</v>
      </c>
      <c r="S410" s="17">
        <v>21147</v>
      </c>
      <c r="T410" s="17">
        <v>14597</v>
      </c>
      <c r="U410" s="17">
        <v>879</v>
      </c>
      <c r="V410" s="17">
        <v>872</v>
      </c>
      <c r="W410" s="17">
        <v>2470</v>
      </c>
      <c r="X410" s="17">
        <v>4221</v>
      </c>
      <c r="Y410" s="17">
        <v>2300</v>
      </c>
      <c r="Z410" s="16">
        <v>29</v>
      </c>
      <c r="AA410" s="17">
        <v>19647</v>
      </c>
      <c r="AB410" s="17">
        <v>13832</v>
      </c>
      <c r="AC410" s="17">
        <v>786</v>
      </c>
      <c r="AD410" s="17">
        <v>766</v>
      </c>
      <c r="AE410" s="17">
        <v>2094</v>
      </c>
      <c r="AF410" s="17">
        <v>3646</v>
      </c>
      <c r="AG410" s="17">
        <v>2150</v>
      </c>
      <c r="AH410" s="16">
        <v>19</v>
      </c>
      <c r="AI410" s="8">
        <v>0.92906795290112076</v>
      </c>
      <c r="AJ410" s="8">
        <v>0.94759197095293557</v>
      </c>
      <c r="AK410" s="8">
        <v>0.89419795221843001</v>
      </c>
      <c r="AL410" s="8">
        <v>0.87844036697247707</v>
      </c>
      <c r="AM410" s="8">
        <v>0.84777327935222668</v>
      </c>
      <c r="AN410" s="8">
        <v>0.86377635631366978</v>
      </c>
      <c r="AO410" s="8">
        <v>0.93478260869565222</v>
      </c>
      <c r="AP410" s="44">
        <v>0.65517241379310343</v>
      </c>
      <c r="AQ410" s="8">
        <v>2.5387590980811319</v>
      </c>
      <c r="AR410" s="8">
        <v>2.7544100636205902</v>
      </c>
      <c r="AS410" s="8">
        <v>2.2290076335877864</v>
      </c>
      <c r="AT410" s="8">
        <v>2.4425587467362924</v>
      </c>
      <c r="AU410" s="8">
        <v>1.4742120343839542</v>
      </c>
      <c r="AV410" s="8">
        <v>1.8403730115194734</v>
      </c>
      <c r="AW410" s="8">
        <v>2.3265116279069766</v>
      </c>
      <c r="AX410" s="44">
        <v>3.5789473684210527</v>
      </c>
      <c r="AY410" s="9"/>
      <c r="AZ410" s="9"/>
      <c r="BA410" s="9"/>
    </row>
    <row r="411" spans="1:53" x14ac:dyDescent="0.25">
      <c r="A411" s="20">
        <v>53071</v>
      </c>
      <c r="B411" s="22"/>
      <c r="C411" s="4" t="s">
        <v>14</v>
      </c>
      <c r="D411" s="30">
        <v>16150</v>
      </c>
      <c r="E411" s="17">
        <v>511</v>
      </c>
      <c r="F411" s="17">
        <v>39</v>
      </c>
      <c r="G411" s="17">
        <v>27</v>
      </c>
      <c r="H411" s="17">
        <v>18</v>
      </c>
      <c r="I411" s="17">
        <v>0</v>
      </c>
      <c r="J411" s="16">
        <v>427</v>
      </c>
      <c r="K411" s="17">
        <v>15639</v>
      </c>
      <c r="L411" s="17">
        <v>12226</v>
      </c>
      <c r="M411" s="17">
        <v>211</v>
      </c>
      <c r="N411" s="17">
        <v>105</v>
      </c>
      <c r="O411" s="17">
        <v>187</v>
      </c>
      <c r="P411" s="17">
        <v>503</v>
      </c>
      <c r="Q411" s="17">
        <v>2908</v>
      </c>
      <c r="R411" s="16">
        <v>2</v>
      </c>
      <c r="S411" s="17">
        <v>5939</v>
      </c>
      <c r="T411" s="17">
        <v>4597</v>
      </c>
      <c r="U411" s="17">
        <v>102</v>
      </c>
      <c r="V411" s="17">
        <v>33</v>
      </c>
      <c r="W411" s="17">
        <v>112</v>
      </c>
      <c r="X411" s="17">
        <v>247</v>
      </c>
      <c r="Y411" s="17">
        <v>1088</v>
      </c>
      <c r="Z411" s="16">
        <v>7</v>
      </c>
      <c r="AA411" s="17">
        <v>5529</v>
      </c>
      <c r="AB411" s="17">
        <v>4305</v>
      </c>
      <c r="AC411" s="17">
        <v>84</v>
      </c>
      <c r="AD411" s="17">
        <v>31</v>
      </c>
      <c r="AE411" s="17">
        <v>71</v>
      </c>
      <c r="AF411" s="17">
        <v>186</v>
      </c>
      <c r="AG411" s="17">
        <v>1037</v>
      </c>
      <c r="AH411" s="16">
        <v>1</v>
      </c>
      <c r="AI411" s="8">
        <v>0.93096480889038558</v>
      </c>
      <c r="AJ411" s="8">
        <v>0.93648031324777026</v>
      </c>
      <c r="AK411" s="8">
        <v>0.82352941176470584</v>
      </c>
      <c r="AL411" s="8">
        <v>0.93939393939393945</v>
      </c>
      <c r="AM411" s="8">
        <v>0.6339285714285714</v>
      </c>
      <c r="AN411" s="8">
        <v>0.75303643724696356</v>
      </c>
      <c r="AO411" s="8">
        <v>0.953125</v>
      </c>
      <c r="AP411" s="44">
        <v>0.14285714285714285</v>
      </c>
      <c r="AQ411" s="8">
        <v>2.8285404232230058</v>
      </c>
      <c r="AR411" s="8">
        <v>2.8399535423925668</v>
      </c>
      <c r="AS411" s="8">
        <v>2.5119047619047619</v>
      </c>
      <c r="AT411" s="8">
        <v>3.3870967741935485</v>
      </c>
      <c r="AU411" s="8">
        <v>2.6338028169014085</v>
      </c>
      <c r="AV411" s="8">
        <v>2.704301075268817</v>
      </c>
      <c r="AW411" s="8">
        <v>2.8042430086788812</v>
      </c>
      <c r="AX411" s="44">
        <v>2</v>
      </c>
      <c r="AY411" s="9"/>
      <c r="AZ411" s="9"/>
      <c r="BA411" s="9"/>
    </row>
    <row r="412" spans="1:53" x14ac:dyDescent="0.25">
      <c r="A412" s="20">
        <v>53071</v>
      </c>
      <c r="B412" s="22"/>
      <c r="C412" s="4" t="s">
        <v>15</v>
      </c>
      <c r="D412" s="30">
        <v>39030</v>
      </c>
      <c r="E412" s="17">
        <v>4790</v>
      </c>
      <c r="F412" s="17">
        <v>2452</v>
      </c>
      <c r="G412" s="17">
        <v>518</v>
      </c>
      <c r="H412" s="17">
        <v>1634</v>
      </c>
      <c r="I412" s="17">
        <v>0</v>
      </c>
      <c r="J412" s="16">
        <v>186</v>
      </c>
      <c r="K412" s="17">
        <v>34240</v>
      </c>
      <c r="L412" s="17">
        <v>25873</v>
      </c>
      <c r="M412" s="17">
        <v>1541</v>
      </c>
      <c r="N412" s="17">
        <v>1766</v>
      </c>
      <c r="O412" s="17">
        <v>2900</v>
      </c>
      <c r="P412" s="17">
        <v>6207</v>
      </c>
      <c r="Q412" s="17">
        <v>2094</v>
      </c>
      <c r="R412" s="16">
        <v>66</v>
      </c>
      <c r="S412" s="17">
        <v>15208</v>
      </c>
      <c r="T412" s="17">
        <v>10000</v>
      </c>
      <c r="U412" s="17">
        <v>777</v>
      </c>
      <c r="V412" s="17">
        <v>839</v>
      </c>
      <c r="W412" s="17">
        <v>2358</v>
      </c>
      <c r="X412" s="17">
        <v>3974</v>
      </c>
      <c r="Y412" s="17">
        <v>1212</v>
      </c>
      <c r="Z412" s="16">
        <v>22</v>
      </c>
      <c r="AA412" s="17">
        <v>14118</v>
      </c>
      <c r="AB412" s="17">
        <v>9527</v>
      </c>
      <c r="AC412" s="17">
        <v>702</v>
      </c>
      <c r="AD412" s="17">
        <v>735</v>
      </c>
      <c r="AE412" s="17">
        <v>2023</v>
      </c>
      <c r="AF412" s="17">
        <v>3460</v>
      </c>
      <c r="AG412" s="17">
        <v>1113</v>
      </c>
      <c r="AH412" s="16">
        <v>18</v>
      </c>
      <c r="AI412" s="8">
        <v>0.92832719621251969</v>
      </c>
      <c r="AJ412" s="8">
        <v>0.95269999999999999</v>
      </c>
      <c r="AK412" s="8">
        <v>0.90347490347490345</v>
      </c>
      <c r="AL412" s="8">
        <v>0.87604290822407627</v>
      </c>
      <c r="AM412" s="8">
        <v>0.85793044953350295</v>
      </c>
      <c r="AN412" s="8">
        <v>0.87065928535480619</v>
      </c>
      <c r="AO412" s="8">
        <v>0.91831683168316836</v>
      </c>
      <c r="AP412" s="44">
        <v>0.81818181818181823</v>
      </c>
      <c r="AQ412" s="8">
        <v>2.4252727015157953</v>
      </c>
      <c r="AR412" s="8">
        <v>2.7157552220006296</v>
      </c>
      <c r="AS412" s="8">
        <v>2.1951566951566952</v>
      </c>
      <c r="AT412" s="8">
        <v>2.4027210884353742</v>
      </c>
      <c r="AU412" s="8">
        <v>1.4335145823035096</v>
      </c>
      <c r="AV412" s="8">
        <v>1.7939306358381504</v>
      </c>
      <c r="AW412" s="8">
        <v>1.8814016172506738</v>
      </c>
      <c r="AX412" s="44">
        <v>3.6666666666666665</v>
      </c>
      <c r="AY412" s="9"/>
      <c r="AZ412" s="9"/>
      <c r="BA412" s="9"/>
    </row>
    <row r="413" spans="1:53" x14ac:dyDescent="0.25">
      <c r="A413" s="20">
        <v>53071</v>
      </c>
      <c r="B413" s="22">
        <v>13855</v>
      </c>
      <c r="C413" s="4" t="s">
        <v>263</v>
      </c>
      <c r="D413" s="32">
        <v>7818</v>
      </c>
      <c r="E413" s="33">
        <v>961</v>
      </c>
      <c r="F413" s="17">
        <v>0</v>
      </c>
      <c r="G413" s="17">
        <v>145</v>
      </c>
      <c r="H413" s="17">
        <v>759</v>
      </c>
      <c r="I413" s="17">
        <v>0</v>
      </c>
      <c r="J413" s="16">
        <v>57</v>
      </c>
      <c r="K413" s="17">
        <v>6857</v>
      </c>
      <c r="L413" s="17">
        <v>4739</v>
      </c>
      <c r="M413" s="17">
        <v>579</v>
      </c>
      <c r="N413" s="17">
        <v>492</v>
      </c>
      <c r="O413" s="17">
        <v>459</v>
      </c>
      <c r="P413" s="17">
        <v>1530</v>
      </c>
      <c r="Q413" s="17">
        <v>588</v>
      </c>
      <c r="R413" s="16">
        <v>0</v>
      </c>
      <c r="S413" s="17">
        <v>3134</v>
      </c>
      <c r="T413" s="17">
        <v>1837</v>
      </c>
      <c r="U413" s="17">
        <v>326</v>
      </c>
      <c r="V413" s="17">
        <v>283</v>
      </c>
      <c r="W413" s="17">
        <v>346</v>
      </c>
      <c r="X413" s="17">
        <v>955</v>
      </c>
      <c r="Y413" s="17">
        <v>342</v>
      </c>
      <c r="Z413" s="16">
        <v>0</v>
      </c>
      <c r="AA413" s="17">
        <v>2909</v>
      </c>
      <c r="AB413" s="17">
        <v>1729</v>
      </c>
      <c r="AC413" s="17">
        <v>286</v>
      </c>
      <c r="AD413" s="17">
        <v>242</v>
      </c>
      <c r="AE413" s="17">
        <v>312</v>
      </c>
      <c r="AF413" s="17">
        <v>840</v>
      </c>
      <c r="AG413" s="17">
        <v>340</v>
      </c>
      <c r="AH413" s="16">
        <v>0</v>
      </c>
      <c r="AI413" s="8">
        <v>0.92820676451818762</v>
      </c>
      <c r="AJ413" s="8">
        <v>0.94120849210669566</v>
      </c>
      <c r="AK413" s="8">
        <v>0.87730061349693256</v>
      </c>
      <c r="AL413" s="8">
        <v>0.85512367491166075</v>
      </c>
      <c r="AM413" s="8">
        <v>0.90173410404624277</v>
      </c>
      <c r="AN413" s="8">
        <v>0.87958115183246077</v>
      </c>
      <c r="AO413" s="8">
        <v>0.99415204678362568</v>
      </c>
      <c r="AP413" s="46">
        <v>0</v>
      </c>
      <c r="AQ413" s="8">
        <v>2.3571674114816088</v>
      </c>
      <c r="AR413" s="8">
        <v>2.7408906882591095</v>
      </c>
      <c r="AS413" s="8">
        <v>2.0244755244755246</v>
      </c>
      <c r="AT413" s="8">
        <v>2.0330578512396693</v>
      </c>
      <c r="AU413" s="8">
        <v>1.4711538461538463</v>
      </c>
      <c r="AV413" s="8">
        <v>1.8214285714285714</v>
      </c>
      <c r="AW413" s="8">
        <v>1.7294117647058824</v>
      </c>
      <c r="AX413" s="46">
        <v>0</v>
      </c>
      <c r="AY413" s="9"/>
      <c r="AZ413" s="9"/>
      <c r="BA413" s="9"/>
    </row>
    <row r="414" spans="1:53" x14ac:dyDescent="0.25">
      <c r="A414" s="20">
        <v>53071</v>
      </c>
      <c r="B414" s="22">
        <v>56240</v>
      </c>
      <c r="C414" s="4" t="s">
        <v>74</v>
      </c>
      <c r="D414" s="32">
        <v>314</v>
      </c>
      <c r="E414" s="33">
        <v>0</v>
      </c>
      <c r="F414" s="17">
        <v>0</v>
      </c>
      <c r="G414" s="17">
        <v>0</v>
      </c>
      <c r="H414" s="17">
        <v>0</v>
      </c>
      <c r="I414" s="17">
        <v>0</v>
      </c>
      <c r="J414" s="16">
        <v>0</v>
      </c>
      <c r="K414" s="17">
        <v>314</v>
      </c>
      <c r="L414" s="17">
        <v>129</v>
      </c>
      <c r="M414" s="17">
        <v>3</v>
      </c>
      <c r="N414" s="17">
        <v>0</v>
      </c>
      <c r="O414" s="17">
        <v>0</v>
      </c>
      <c r="P414" s="17">
        <v>3</v>
      </c>
      <c r="Q414" s="17">
        <v>182</v>
      </c>
      <c r="R414" s="16">
        <v>0</v>
      </c>
      <c r="S414" s="17">
        <v>152</v>
      </c>
      <c r="T414" s="17">
        <v>68</v>
      </c>
      <c r="U414" s="17">
        <v>3</v>
      </c>
      <c r="V414" s="17">
        <v>0</v>
      </c>
      <c r="W414" s="17">
        <v>0</v>
      </c>
      <c r="X414" s="17">
        <v>3</v>
      </c>
      <c r="Y414" s="17">
        <v>81</v>
      </c>
      <c r="Z414" s="16">
        <v>0</v>
      </c>
      <c r="AA414" s="17">
        <v>123</v>
      </c>
      <c r="AB414" s="17">
        <v>60</v>
      </c>
      <c r="AC414" s="17">
        <v>3</v>
      </c>
      <c r="AD414" s="17">
        <v>0</v>
      </c>
      <c r="AE414" s="17">
        <v>0</v>
      </c>
      <c r="AF414" s="17">
        <v>3</v>
      </c>
      <c r="AG414" s="17">
        <v>60</v>
      </c>
      <c r="AH414" s="16">
        <v>0</v>
      </c>
      <c r="AI414" s="8">
        <v>0.80921052631578949</v>
      </c>
      <c r="AJ414" s="8">
        <v>0.88235294117647056</v>
      </c>
      <c r="AK414" s="8">
        <v>1</v>
      </c>
      <c r="AL414" s="45">
        <v>0</v>
      </c>
      <c r="AM414" s="45">
        <v>0</v>
      </c>
      <c r="AN414" s="8">
        <v>1</v>
      </c>
      <c r="AO414" s="8">
        <v>0.7407407407407407</v>
      </c>
      <c r="AP414" s="46">
        <v>0</v>
      </c>
      <c r="AQ414" s="8">
        <v>2.5528455284552845</v>
      </c>
      <c r="AR414" s="8">
        <v>2.15</v>
      </c>
      <c r="AS414" s="8">
        <v>1</v>
      </c>
      <c r="AT414" s="45">
        <v>0</v>
      </c>
      <c r="AU414" s="45">
        <v>0</v>
      </c>
      <c r="AV414" s="8">
        <v>1</v>
      </c>
      <c r="AW414" s="8">
        <v>3.0333333333333332</v>
      </c>
      <c r="AX414" s="46">
        <v>0</v>
      </c>
      <c r="AY414" s="9"/>
      <c r="AZ414" s="9"/>
      <c r="BA414" s="9"/>
    </row>
    <row r="415" spans="1:53" x14ac:dyDescent="0.25">
      <c r="A415" s="20">
        <v>53071</v>
      </c>
      <c r="B415" s="22">
        <v>75565</v>
      </c>
      <c r="C415" s="4" t="s">
        <v>264</v>
      </c>
      <c r="D415" s="32">
        <v>1212</v>
      </c>
      <c r="E415" s="33">
        <v>0</v>
      </c>
      <c r="F415" s="17">
        <v>0</v>
      </c>
      <c r="G415" s="17">
        <v>0</v>
      </c>
      <c r="H415" s="17">
        <v>0</v>
      </c>
      <c r="I415" s="17">
        <v>0</v>
      </c>
      <c r="J415" s="16">
        <v>0</v>
      </c>
      <c r="K415" s="17">
        <v>1212</v>
      </c>
      <c r="L415" s="17">
        <v>903</v>
      </c>
      <c r="M415" s="17">
        <v>14</v>
      </c>
      <c r="N415" s="17">
        <v>22</v>
      </c>
      <c r="O415" s="17">
        <v>2</v>
      </c>
      <c r="P415" s="17">
        <v>38</v>
      </c>
      <c r="Q415" s="17">
        <v>271</v>
      </c>
      <c r="R415" s="16">
        <v>0</v>
      </c>
      <c r="S415" s="17">
        <v>522</v>
      </c>
      <c r="T415" s="17">
        <v>366</v>
      </c>
      <c r="U415" s="17">
        <v>6</v>
      </c>
      <c r="V415" s="17">
        <v>10</v>
      </c>
      <c r="W415" s="17">
        <v>2</v>
      </c>
      <c r="X415" s="17">
        <v>18</v>
      </c>
      <c r="Y415" s="17">
        <v>134</v>
      </c>
      <c r="Z415" s="16">
        <v>4</v>
      </c>
      <c r="AA415" s="17">
        <v>490</v>
      </c>
      <c r="AB415" s="17">
        <v>352</v>
      </c>
      <c r="AC415" s="17">
        <v>6</v>
      </c>
      <c r="AD415" s="17">
        <v>9</v>
      </c>
      <c r="AE415" s="17">
        <v>2</v>
      </c>
      <c r="AF415" s="17">
        <v>17</v>
      </c>
      <c r="AG415" s="17">
        <v>121</v>
      </c>
      <c r="AH415" s="16">
        <v>0</v>
      </c>
      <c r="AI415" s="8">
        <v>0.93869731800766287</v>
      </c>
      <c r="AJ415" s="8">
        <v>0.96174863387978138</v>
      </c>
      <c r="AK415" s="8">
        <v>1</v>
      </c>
      <c r="AL415" s="45">
        <v>0.9</v>
      </c>
      <c r="AM415" s="45">
        <v>1</v>
      </c>
      <c r="AN415" s="8">
        <v>0.94444444444444442</v>
      </c>
      <c r="AO415" s="8">
        <v>0.90298507462686572</v>
      </c>
      <c r="AP415" s="46">
        <v>0</v>
      </c>
      <c r="AQ415" s="8">
        <v>2.4734693877551019</v>
      </c>
      <c r="AR415" s="8">
        <v>2.5653409090909092</v>
      </c>
      <c r="AS415" s="8">
        <v>2.3333333333333335</v>
      </c>
      <c r="AT415" s="45">
        <v>2.4444444444444446</v>
      </c>
      <c r="AU415" s="45">
        <v>1</v>
      </c>
      <c r="AV415" s="8">
        <v>2.2352941176470589</v>
      </c>
      <c r="AW415" s="8">
        <v>2.2396694214876032</v>
      </c>
      <c r="AX415" s="46">
        <v>0</v>
      </c>
      <c r="AY415" s="9"/>
      <c r="AZ415" s="9"/>
      <c r="BA415" s="9"/>
    </row>
    <row r="416" spans="1:53" x14ac:dyDescent="0.25">
      <c r="A416" s="20">
        <v>53071</v>
      </c>
      <c r="B416" s="22">
        <v>75775</v>
      </c>
      <c r="C416" s="4" t="s">
        <v>265</v>
      </c>
      <c r="D416" s="32">
        <v>29686</v>
      </c>
      <c r="E416" s="33">
        <v>3829</v>
      </c>
      <c r="F416" s="17">
        <v>2452</v>
      </c>
      <c r="G416" s="17">
        <v>373</v>
      </c>
      <c r="H416" s="17">
        <v>875</v>
      </c>
      <c r="I416" s="17">
        <v>0</v>
      </c>
      <c r="J416" s="16">
        <v>129</v>
      </c>
      <c r="K416" s="17">
        <v>25857</v>
      </c>
      <c r="L416" s="17">
        <v>20102</v>
      </c>
      <c r="M416" s="17">
        <v>945</v>
      </c>
      <c r="N416" s="17">
        <v>1252</v>
      </c>
      <c r="O416" s="17">
        <v>2439</v>
      </c>
      <c r="P416" s="17">
        <v>4636</v>
      </c>
      <c r="Q416" s="17">
        <v>1053</v>
      </c>
      <c r="R416" s="16">
        <v>66</v>
      </c>
      <c r="S416" s="17">
        <v>11400</v>
      </c>
      <c r="T416" s="17">
        <v>7729</v>
      </c>
      <c r="U416" s="17">
        <v>442</v>
      </c>
      <c r="V416" s="17">
        <v>546</v>
      </c>
      <c r="W416" s="17">
        <v>2010</v>
      </c>
      <c r="X416" s="17">
        <v>2998</v>
      </c>
      <c r="Y416" s="17">
        <v>655</v>
      </c>
      <c r="Z416" s="16">
        <v>18</v>
      </c>
      <c r="AA416" s="17">
        <v>10596</v>
      </c>
      <c r="AB416" s="17">
        <v>7386</v>
      </c>
      <c r="AC416" s="17">
        <v>407</v>
      </c>
      <c r="AD416" s="17">
        <v>484</v>
      </c>
      <c r="AE416" s="17">
        <v>1709</v>
      </c>
      <c r="AF416" s="17">
        <v>2600</v>
      </c>
      <c r="AG416" s="17">
        <v>592</v>
      </c>
      <c r="AH416" s="16">
        <v>18</v>
      </c>
      <c r="AI416" s="8">
        <v>0.92947368421052634</v>
      </c>
      <c r="AJ416" s="8">
        <v>0.95562168456462671</v>
      </c>
      <c r="AK416" s="8">
        <v>0.920814479638009</v>
      </c>
      <c r="AL416" s="8">
        <v>0.88644688644688641</v>
      </c>
      <c r="AM416" s="8">
        <v>0.8502487562189055</v>
      </c>
      <c r="AN416" s="8">
        <v>0.86724482988659102</v>
      </c>
      <c r="AO416" s="8">
        <v>0.90381679389312974</v>
      </c>
      <c r="AP416" s="44">
        <v>1</v>
      </c>
      <c r="AQ416" s="8">
        <v>2.440260475651189</v>
      </c>
      <c r="AR416" s="8">
        <v>2.7216355266720824</v>
      </c>
      <c r="AS416" s="8">
        <v>2.3218673218673218</v>
      </c>
      <c r="AT416" s="8">
        <v>2.5867768595041323</v>
      </c>
      <c r="AU416" s="8">
        <v>1.4271503803393797</v>
      </c>
      <c r="AV416" s="8">
        <v>1.783076923076923</v>
      </c>
      <c r="AW416" s="8">
        <v>1.7787162162162162</v>
      </c>
      <c r="AX416" s="46">
        <v>3.6666666666666665</v>
      </c>
      <c r="AY416" s="9"/>
      <c r="AZ416" s="9"/>
      <c r="BA416" s="9"/>
    </row>
    <row r="417" spans="1:53" x14ac:dyDescent="0.25">
      <c r="A417" s="20"/>
      <c r="B417" s="22"/>
      <c r="C417" s="4"/>
      <c r="D417" s="30"/>
      <c r="E417" s="17"/>
      <c r="F417" s="17"/>
      <c r="G417" s="17"/>
      <c r="H417" s="17"/>
      <c r="I417" s="17"/>
      <c r="J417" s="16"/>
      <c r="K417" s="17"/>
      <c r="L417" s="17"/>
      <c r="M417" s="17"/>
      <c r="N417" s="17"/>
      <c r="O417" s="17"/>
      <c r="P417" s="17"/>
      <c r="Q417" s="17"/>
      <c r="R417" s="16"/>
      <c r="S417" s="17"/>
      <c r="T417" s="17"/>
      <c r="U417" s="17"/>
      <c r="V417" s="17"/>
      <c r="W417" s="17"/>
      <c r="X417" s="17"/>
      <c r="Y417" s="17"/>
      <c r="Z417" s="16"/>
      <c r="AA417" s="17"/>
      <c r="AB417" s="17"/>
      <c r="AC417" s="17"/>
      <c r="AD417" s="17"/>
      <c r="AE417" s="17"/>
      <c r="AF417" s="17"/>
      <c r="AG417" s="17"/>
      <c r="AH417" s="16"/>
      <c r="AI417" s="8"/>
      <c r="AJ417" s="8"/>
      <c r="AK417" s="8"/>
      <c r="AL417" s="8"/>
      <c r="AM417" s="8"/>
      <c r="AN417" s="8"/>
      <c r="AO417" s="8"/>
      <c r="AP417" s="44"/>
      <c r="AQ417" s="8"/>
      <c r="AR417" s="8"/>
      <c r="AS417" s="8"/>
      <c r="AT417" s="8"/>
      <c r="AU417" s="8"/>
      <c r="AV417" s="8"/>
      <c r="AW417" s="8"/>
      <c r="AX417" s="44"/>
      <c r="AY417" s="9"/>
      <c r="AZ417" s="9"/>
      <c r="BA417" s="9"/>
    </row>
    <row r="418" spans="1:53" x14ac:dyDescent="0.25">
      <c r="A418" s="20">
        <v>53073</v>
      </c>
      <c r="B418" s="22"/>
      <c r="C418" s="4" t="s">
        <v>372</v>
      </c>
      <c r="D418" s="30">
        <v>166826</v>
      </c>
      <c r="E418" s="17">
        <v>4969</v>
      </c>
      <c r="F418" s="17">
        <v>379</v>
      </c>
      <c r="G418" s="17">
        <v>750</v>
      </c>
      <c r="H418" s="17">
        <v>3190</v>
      </c>
      <c r="I418" s="17">
        <v>0</v>
      </c>
      <c r="J418" s="16">
        <v>650</v>
      </c>
      <c r="K418" s="17">
        <v>161857</v>
      </c>
      <c r="L418" s="17">
        <v>115365</v>
      </c>
      <c r="M418" s="17">
        <v>4690</v>
      </c>
      <c r="N418" s="17">
        <v>5491</v>
      </c>
      <c r="O418" s="17">
        <v>19646</v>
      </c>
      <c r="P418" s="17">
        <v>29827</v>
      </c>
      <c r="Q418" s="17">
        <v>16363</v>
      </c>
      <c r="R418" s="16">
        <v>302</v>
      </c>
      <c r="S418" s="17">
        <v>73897</v>
      </c>
      <c r="T418" s="17">
        <v>47187</v>
      </c>
      <c r="U418" s="17">
        <v>2234</v>
      </c>
      <c r="V418" s="17">
        <v>3022</v>
      </c>
      <c r="W418" s="17">
        <v>11919</v>
      </c>
      <c r="X418" s="17">
        <v>17175</v>
      </c>
      <c r="Y418" s="17">
        <v>8512</v>
      </c>
      <c r="Z418" s="16">
        <v>1023</v>
      </c>
      <c r="AA418" s="17">
        <v>64450</v>
      </c>
      <c r="AB418" s="17">
        <v>42531</v>
      </c>
      <c r="AC418" s="17">
        <v>1990</v>
      </c>
      <c r="AD418" s="17">
        <v>2796</v>
      </c>
      <c r="AE418" s="17">
        <v>10588</v>
      </c>
      <c r="AF418" s="17">
        <v>15374</v>
      </c>
      <c r="AG418" s="17">
        <v>6393</v>
      </c>
      <c r="AH418" s="16">
        <v>152</v>
      </c>
      <c r="AI418" s="8">
        <v>0.8721598982367349</v>
      </c>
      <c r="AJ418" s="8">
        <v>0.90132875580138594</v>
      </c>
      <c r="AK418" s="8">
        <v>0.89077887197851391</v>
      </c>
      <c r="AL418" s="8">
        <v>0.92521508934480479</v>
      </c>
      <c r="AM418" s="8">
        <v>0.88832955784881285</v>
      </c>
      <c r="AN418" s="8">
        <v>0.89513828238719073</v>
      </c>
      <c r="AO418" s="8">
        <v>0.75105733082706772</v>
      </c>
      <c r="AP418" s="44">
        <v>0.14858260019550343</v>
      </c>
      <c r="AQ418" s="8">
        <v>2.511357641582622</v>
      </c>
      <c r="AR418" s="8">
        <v>2.7124920646116948</v>
      </c>
      <c r="AS418" s="8">
        <v>2.3567839195979898</v>
      </c>
      <c r="AT418" s="8">
        <v>1.9638769670958511</v>
      </c>
      <c r="AU418" s="8">
        <v>1.8554967888175293</v>
      </c>
      <c r="AV418" s="8">
        <v>1.9400936646285938</v>
      </c>
      <c r="AW418" s="8">
        <v>2.5595182230564681</v>
      </c>
      <c r="AX418" s="44">
        <v>1.986842105263158</v>
      </c>
      <c r="AY418" s="9"/>
      <c r="AZ418" s="9"/>
      <c r="BA418" s="9"/>
    </row>
    <row r="419" spans="1:53" x14ac:dyDescent="0.25">
      <c r="A419" s="20">
        <v>53073</v>
      </c>
      <c r="B419" s="22"/>
      <c r="C419" s="4" t="s">
        <v>14</v>
      </c>
      <c r="D419" s="30">
        <v>74231</v>
      </c>
      <c r="E419" s="17">
        <v>170</v>
      </c>
      <c r="F419" s="17">
        <v>4</v>
      </c>
      <c r="G419" s="17">
        <v>0</v>
      </c>
      <c r="H419" s="17">
        <v>0</v>
      </c>
      <c r="I419" s="17">
        <v>0</v>
      </c>
      <c r="J419" s="16">
        <v>166</v>
      </c>
      <c r="K419" s="17">
        <v>74061</v>
      </c>
      <c r="L419" s="17">
        <v>57384</v>
      </c>
      <c r="M419" s="17">
        <v>790</v>
      </c>
      <c r="N419" s="17">
        <v>721</v>
      </c>
      <c r="O419" s="17">
        <v>1415</v>
      </c>
      <c r="P419" s="17">
        <v>2926</v>
      </c>
      <c r="Q419" s="17">
        <v>13541</v>
      </c>
      <c r="R419" s="16">
        <v>210</v>
      </c>
      <c r="S419" s="17">
        <v>34390</v>
      </c>
      <c r="T419" s="17">
        <v>24200</v>
      </c>
      <c r="U419" s="17">
        <v>433</v>
      </c>
      <c r="V419" s="17">
        <v>450</v>
      </c>
      <c r="W419" s="17">
        <v>1224</v>
      </c>
      <c r="X419" s="17">
        <v>2107</v>
      </c>
      <c r="Y419" s="17">
        <v>7099</v>
      </c>
      <c r="Z419" s="16">
        <v>984</v>
      </c>
      <c r="AA419" s="17">
        <v>27063</v>
      </c>
      <c r="AB419" s="17">
        <v>20466</v>
      </c>
      <c r="AC419" s="17">
        <v>309</v>
      </c>
      <c r="AD419" s="17">
        <v>343</v>
      </c>
      <c r="AE419" s="17">
        <v>717</v>
      </c>
      <c r="AF419" s="17">
        <v>1369</v>
      </c>
      <c r="AG419" s="17">
        <v>5115</v>
      </c>
      <c r="AH419" s="16">
        <v>113</v>
      </c>
      <c r="AI419" s="8">
        <v>0.78694387903460306</v>
      </c>
      <c r="AJ419" s="8">
        <v>0.84570247933884302</v>
      </c>
      <c r="AK419" s="8">
        <v>0.71362586605080836</v>
      </c>
      <c r="AL419" s="8">
        <v>0.76222222222222225</v>
      </c>
      <c r="AM419" s="8">
        <v>0.58578431372549022</v>
      </c>
      <c r="AN419" s="8">
        <v>0.64973896535358333</v>
      </c>
      <c r="AO419" s="8">
        <v>0.72052401746724892</v>
      </c>
      <c r="AP419" s="44">
        <v>0.11483739837398374</v>
      </c>
      <c r="AQ419" s="8">
        <v>2.7366145660126371</v>
      </c>
      <c r="AR419" s="8">
        <v>2.8038698328935796</v>
      </c>
      <c r="AS419" s="8">
        <v>2.5566343042071198</v>
      </c>
      <c r="AT419" s="8">
        <v>2.1020408163265305</v>
      </c>
      <c r="AU419" s="8">
        <v>1.9735006973500697</v>
      </c>
      <c r="AV419" s="8">
        <v>2.1373265157048942</v>
      </c>
      <c r="AW419" s="8">
        <v>2.6473118279569894</v>
      </c>
      <c r="AX419" s="44">
        <v>1.8584070796460177</v>
      </c>
      <c r="AY419" s="9"/>
      <c r="AZ419" s="9"/>
      <c r="BA419" s="9"/>
    </row>
    <row r="420" spans="1:53" x14ac:dyDescent="0.25">
      <c r="A420" s="20">
        <v>53073</v>
      </c>
      <c r="B420" s="22"/>
      <c r="C420" s="4" t="s">
        <v>15</v>
      </c>
      <c r="D420" s="30">
        <v>92595</v>
      </c>
      <c r="E420" s="17">
        <v>4799</v>
      </c>
      <c r="F420" s="17">
        <v>375</v>
      </c>
      <c r="G420" s="17">
        <v>750</v>
      </c>
      <c r="H420" s="17">
        <v>3190</v>
      </c>
      <c r="I420" s="17">
        <v>0</v>
      </c>
      <c r="J420" s="16">
        <v>484</v>
      </c>
      <c r="K420" s="17">
        <v>87796</v>
      </c>
      <c r="L420" s="17">
        <v>57981</v>
      </c>
      <c r="M420" s="17">
        <v>3900</v>
      </c>
      <c r="N420" s="17">
        <v>4770</v>
      </c>
      <c r="O420" s="17">
        <v>18231</v>
      </c>
      <c r="P420" s="17">
        <v>26901</v>
      </c>
      <c r="Q420" s="17">
        <v>2822</v>
      </c>
      <c r="R420" s="16">
        <v>92</v>
      </c>
      <c r="S420" s="17">
        <v>39507</v>
      </c>
      <c r="T420" s="17">
        <v>22987</v>
      </c>
      <c r="U420" s="17">
        <v>1801</v>
      </c>
      <c r="V420" s="17">
        <v>2572</v>
      </c>
      <c r="W420" s="17">
        <v>10695</v>
      </c>
      <c r="X420" s="17">
        <v>15068</v>
      </c>
      <c r="Y420" s="17">
        <v>1413</v>
      </c>
      <c r="Z420" s="16">
        <v>39</v>
      </c>
      <c r="AA420" s="17">
        <v>37387</v>
      </c>
      <c r="AB420" s="17">
        <v>22065</v>
      </c>
      <c r="AC420" s="17">
        <v>1681</v>
      </c>
      <c r="AD420" s="17">
        <v>2453</v>
      </c>
      <c r="AE420" s="17">
        <v>9871</v>
      </c>
      <c r="AF420" s="17">
        <v>14005</v>
      </c>
      <c r="AG420" s="17">
        <v>1278</v>
      </c>
      <c r="AH420" s="16">
        <v>39</v>
      </c>
      <c r="AI420" s="8">
        <v>0.9463386235350697</v>
      </c>
      <c r="AJ420" s="8">
        <v>0.95989037281941969</v>
      </c>
      <c r="AK420" s="8">
        <v>0.93337034980566347</v>
      </c>
      <c r="AL420" s="8">
        <v>0.95373250388802489</v>
      </c>
      <c r="AM420" s="8">
        <v>0.92295465170640489</v>
      </c>
      <c r="AN420" s="8">
        <v>0.92945314573931515</v>
      </c>
      <c r="AO420" s="8">
        <v>0.90445859872611467</v>
      </c>
      <c r="AP420" s="44">
        <v>1</v>
      </c>
      <c r="AQ420" s="8">
        <v>2.3483028860299036</v>
      </c>
      <c r="AR420" s="8">
        <v>2.6277362338545207</v>
      </c>
      <c r="AS420" s="8">
        <v>2.3200475907198097</v>
      </c>
      <c r="AT420" s="8">
        <v>1.9445576844679984</v>
      </c>
      <c r="AU420" s="8">
        <v>1.8469253368453045</v>
      </c>
      <c r="AV420" s="8">
        <v>1.9208139950017851</v>
      </c>
      <c r="AW420" s="8">
        <v>2.2081377151799688</v>
      </c>
      <c r="AX420" s="44">
        <v>2.358974358974359</v>
      </c>
      <c r="AY420" s="9"/>
      <c r="AZ420" s="9"/>
      <c r="BA420" s="9"/>
    </row>
    <row r="421" spans="1:53" x14ac:dyDescent="0.25">
      <c r="A421" s="20">
        <v>53073</v>
      </c>
      <c r="B421" s="22" t="s">
        <v>330</v>
      </c>
      <c r="C421" s="4" t="s">
        <v>266</v>
      </c>
      <c r="D421" s="32">
        <v>67171</v>
      </c>
      <c r="E421" s="33">
        <v>4593</v>
      </c>
      <c r="F421" s="17">
        <v>375</v>
      </c>
      <c r="G421" s="17">
        <v>696</v>
      </c>
      <c r="H421" s="17">
        <v>3190</v>
      </c>
      <c r="I421" s="17">
        <v>0</v>
      </c>
      <c r="J421" s="16">
        <v>332</v>
      </c>
      <c r="K421" s="17">
        <v>62578</v>
      </c>
      <c r="L421" s="17">
        <v>39211</v>
      </c>
      <c r="M421" s="17">
        <v>3490</v>
      </c>
      <c r="N421" s="17">
        <v>3444</v>
      </c>
      <c r="O421" s="17">
        <v>15125</v>
      </c>
      <c r="P421" s="17">
        <v>22059</v>
      </c>
      <c r="Q421" s="17">
        <v>1288</v>
      </c>
      <c r="R421" s="16">
        <v>20</v>
      </c>
      <c r="S421" s="17">
        <v>29474</v>
      </c>
      <c r="T421" s="17">
        <v>16099</v>
      </c>
      <c r="U421" s="17">
        <v>1579</v>
      </c>
      <c r="V421" s="17">
        <v>1901</v>
      </c>
      <c r="W421" s="17">
        <v>9065</v>
      </c>
      <c r="X421" s="17">
        <v>12545</v>
      </c>
      <c r="Y421" s="17">
        <v>815</v>
      </c>
      <c r="Z421" s="16">
        <v>15</v>
      </c>
      <c r="AA421" s="17">
        <v>27999</v>
      </c>
      <c r="AB421" s="17">
        <v>15536</v>
      </c>
      <c r="AC421" s="17">
        <v>1484</v>
      </c>
      <c r="AD421" s="17">
        <v>1846</v>
      </c>
      <c r="AE421" s="17">
        <v>8383</v>
      </c>
      <c r="AF421" s="17">
        <v>11713</v>
      </c>
      <c r="AG421" s="17">
        <v>735</v>
      </c>
      <c r="AH421" s="16">
        <v>15</v>
      </c>
      <c r="AI421" s="8">
        <v>0.94995589332971431</v>
      </c>
      <c r="AJ421" s="8">
        <v>0.96502888378160134</v>
      </c>
      <c r="AK421" s="8">
        <v>0.93983533882203929</v>
      </c>
      <c r="AL421" s="8">
        <v>0.97106785902156756</v>
      </c>
      <c r="AM421" s="8">
        <v>0.92476558190843905</v>
      </c>
      <c r="AN421" s="8">
        <v>0.93367875647668397</v>
      </c>
      <c r="AO421" s="8">
        <v>0.90184049079754602</v>
      </c>
      <c r="AP421" s="44">
        <v>1</v>
      </c>
      <c r="AQ421" s="8">
        <v>2.2350083931568983</v>
      </c>
      <c r="AR421" s="8">
        <v>2.5238800205973222</v>
      </c>
      <c r="AS421" s="8">
        <v>2.3517520215633425</v>
      </c>
      <c r="AT421" s="8">
        <v>1.8656554712892741</v>
      </c>
      <c r="AU421" s="8">
        <v>1.804246689729214</v>
      </c>
      <c r="AV421" s="8">
        <v>1.8832920686416801</v>
      </c>
      <c r="AW421" s="8">
        <v>1.7523809523809524</v>
      </c>
      <c r="AX421" s="44">
        <v>1.3333333333333333</v>
      </c>
      <c r="AY421" s="9"/>
      <c r="AZ421" s="9"/>
      <c r="BA421" s="9"/>
    </row>
    <row r="422" spans="1:53" x14ac:dyDescent="0.25">
      <c r="A422" s="20">
        <v>53073</v>
      </c>
      <c r="B422" s="22" t="s">
        <v>331</v>
      </c>
      <c r="C422" s="4" t="s">
        <v>267</v>
      </c>
      <c r="D422" s="32">
        <v>3770</v>
      </c>
      <c r="E422" s="33">
        <v>55</v>
      </c>
      <c r="F422" s="17">
        <v>0</v>
      </c>
      <c r="G422" s="17">
        <v>54</v>
      </c>
      <c r="H422" s="17">
        <v>0</v>
      </c>
      <c r="I422" s="17">
        <v>0</v>
      </c>
      <c r="J422" s="16">
        <v>1</v>
      </c>
      <c r="K422" s="17">
        <v>3715</v>
      </c>
      <c r="L422" s="17">
        <v>2650</v>
      </c>
      <c r="M422" s="17">
        <v>141</v>
      </c>
      <c r="N422" s="17">
        <v>317</v>
      </c>
      <c r="O422" s="17">
        <v>394</v>
      </c>
      <c r="P422" s="17">
        <v>852</v>
      </c>
      <c r="Q422" s="17">
        <v>166</v>
      </c>
      <c r="R422" s="16">
        <v>47</v>
      </c>
      <c r="S422" s="17">
        <v>1737</v>
      </c>
      <c r="T422" s="17">
        <v>1169</v>
      </c>
      <c r="U422" s="17">
        <v>82</v>
      </c>
      <c r="V422" s="17">
        <v>156</v>
      </c>
      <c r="W422" s="17">
        <v>238</v>
      </c>
      <c r="X422" s="17">
        <v>476</v>
      </c>
      <c r="Y422" s="17">
        <v>84</v>
      </c>
      <c r="Z422" s="16">
        <v>8</v>
      </c>
      <c r="AA422" s="17">
        <v>1496</v>
      </c>
      <c r="AB422" s="17">
        <v>1024</v>
      </c>
      <c r="AC422" s="17">
        <v>76</v>
      </c>
      <c r="AD422" s="17">
        <v>140</v>
      </c>
      <c r="AE422" s="17">
        <v>182</v>
      </c>
      <c r="AF422" s="17">
        <v>398</v>
      </c>
      <c r="AG422" s="17">
        <v>66</v>
      </c>
      <c r="AH422" s="16">
        <v>8</v>
      </c>
      <c r="AI422" s="8">
        <v>0.86125503742084053</v>
      </c>
      <c r="AJ422" s="8">
        <v>0.87596236099230107</v>
      </c>
      <c r="AK422" s="8">
        <v>0.92682926829268297</v>
      </c>
      <c r="AL422" s="8">
        <v>0.89743589743589747</v>
      </c>
      <c r="AM422" s="8">
        <v>0.76470588235294112</v>
      </c>
      <c r="AN422" s="8">
        <v>0.83613445378151263</v>
      </c>
      <c r="AO422" s="8">
        <v>0.7857142857142857</v>
      </c>
      <c r="AP422" s="44">
        <v>1</v>
      </c>
      <c r="AQ422" s="8">
        <v>2.483288770053476</v>
      </c>
      <c r="AR422" s="8">
        <v>2.587890625</v>
      </c>
      <c r="AS422" s="8">
        <v>1.8552631578947369</v>
      </c>
      <c r="AT422" s="8">
        <v>2.2642857142857142</v>
      </c>
      <c r="AU422" s="8">
        <v>2.1648351648351647</v>
      </c>
      <c r="AV422" s="8">
        <v>2.1407035175879399</v>
      </c>
      <c r="AW422" s="8">
        <v>2.5151515151515151</v>
      </c>
      <c r="AX422" s="44">
        <v>5.875</v>
      </c>
      <c r="AY422" s="9"/>
      <c r="AZ422" s="9"/>
      <c r="BA422" s="9"/>
    </row>
    <row r="423" spans="1:53" x14ac:dyDescent="0.25">
      <c r="A423" s="20">
        <v>53073</v>
      </c>
      <c r="B423" s="22">
        <v>22745</v>
      </c>
      <c r="C423" s="4" t="s">
        <v>268</v>
      </c>
      <c r="D423" s="32">
        <v>2035</v>
      </c>
      <c r="E423" s="33">
        <v>5</v>
      </c>
      <c r="F423" s="17">
        <v>0</v>
      </c>
      <c r="G423" s="17">
        <v>0</v>
      </c>
      <c r="H423" s="17">
        <v>0</v>
      </c>
      <c r="I423" s="17">
        <v>0</v>
      </c>
      <c r="J423" s="16">
        <v>5</v>
      </c>
      <c r="K423" s="17">
        <v>2030</v>
      </c>
      <c r="L423" s="17">
        <v>1349</v>
      </c>
      <c r="M423" s="17">
        <v>53</v>
      </c>
      <c r="N423" s="17">
        <v>151</v>
      </c>
      <c r="O423" s="17">
        <v>284</v>
      </c>
      <c r="P423" s="17">
        <v>488</v>
      </c>
      <c r="Q423" s="17">
        <v>193</v>
      </c>
      <c r="R423" s="16">
        <v>0</v>
      </c>
      <c r="S423" s="17">
        <v>727</v>
      </c>
      <c r="T423" s="17">
        <v>477</v>
      </c>
      <c r="U423" s="17">
        <v>30</v>
      </c>
      <c r="V423" s="17">
        <v>50</v>
      </c>
      <c r="W423" s="17">
        <v>106</v>
      </c>
      <c r="X423" s="17">
        <v>186</v>
      </c>
      <c r="Y423" s="17">
        <v>64</v>
      </c>
      <c r="Z423" s="16">
        <v>0</v>
      </c>
      <c r="AA423" s="17">
        <v>684</v>
      </c>
      <c r="AB423" s="17">
        <v>458</v>
      </c>
      <c r="AC423" s="17">
        <v>25</v>
      </c>
      <c r="AD423" s="17">
        <v>44</v>
      </c>
      <c r="AE423" s="17">
        <v>95</v>
      </c>
      <c r="AF423" s="17">
        <v>164</v>
      </c>
      <c r="AG423" s="17">
        <v>62</v>
      </c>
      <c r="AH423" s="16">
        <v>0</v>
      </c>
      <c r="AI423" s="8">
        <v>0.94085281980742774</v>
      </c>
      <c r="AJ423" s="8">
        <v>0.96016771488469599</v>
      </c>
      <c r="AK423" s="8">
        <v>0.83333333333333337</v>
      </c>
      <c r="AL423" s="8">
        <v>0.88</v>
      </c>
      <c r="AM423" s="8">
        <v>0.89622641509433965</v>
      </c>
      <c r="AN423" s="8">
        <v>0.88172043010752688</v>
      </c>
      <c r="AO423" s="8">
        <v>0.96875</v>
      </c>
      <c r="AP423" s="46">
        <v>0</v>
      </c>
      <c r="AQ423" s="8">
        <v>2.9678362573099415</v>
      </c>
      <c r="AR423" s="8">
        <v>2.945414847161572</v>
      </c>
      <c r="AS423" s="8">
        <v>2.12</v>
      </c>
      <c r="AT423" s="8">
        <v>3.4318181818181817</v>
      </c>
      <c r="AU423" s="8">
        <v>2.9894736842105263</v>
      </c>
      <c r="AV423" s="8">
        <v>2.975609756097561</v>
      </c>
      <c r="AW423" s="8">
        <v>3.1129032258064515</v>
      </c>
      <c r="AX423" s="46">
        <v>0</v>
      </c>
      <c r="AY423" s="9"/>
      <c r="AZ423" s="9"/>
      <c r="BA423" s="9"/>
    </row>
    <row r="424" spans="1:53" x14ac:dyDescent="0.25">
      <c r="A424" s="20">
        <v>53073</v>
      </c>
      <c r="B424" s="22">
        <v>23620</v>
      </c>
      <c r="C424" s="4" t="s">
        <v>269</v>
      </c>
      <c r="D424" s="32">
        <v>8758</v>
      </c>
      <c r="E424" s="33">
        <v>31</v>
      </c>
      <c r="F424" s="17">
        <v>0</v>
      </c>
      <c r="G424" s="17">
        <v>0</v>
      </c>
      <c r="H424" s="17">
        <v>0</v>
      </c>
      <c r="I424" s="17">
        <v>0</v>
      </c>
      <c r="J424" s="16">
        <v>31</v>
      </c>
      <c r="K424" s="17">
        <v>8727</v>
      </c>
      <c r="L424" s="17">
        <v>5966</v>
      </c>
      <c r="M424" s="17">
        <v>86</v>
      </c>
      <c r="N424" s="17">
        <v>332</v>
      </c>
      <c r="O424" s="17">
        <v>1368</v>
      </c>
      <c r="P424" s="17">
        <v>1786</v>
      </c>
      <c r="Q424" s="17">
        <v>961</v>
      </c>
      <c r="R424" s="16">
        <v>14</v>
      </c>
      <c r="S424" s="17">
        <v>3292</v>
      </c>
      <c r="T424" s="17">
        <v>2143</v>
      </c>
      <c r="U424" s="17">
        <v>32</v>
      </c>
      <c r="V424" s="17">
        <v>159</v>
      </c>
      <c r="W424" s="17">
        <v>613</v>
      </c>
      <c r="X424" s="17">
        <v>804</v>
      </c>
      <c r="Y424" s="17">
        <v>337</v>
      </c>
      <c r="Z424" s="16">
        <v>8</v>
      </c>
      <c r="AA424" s="17">
        <v>3147</v>
      </c>
      <c r="AB424" s="17">
        <v>2054</v>
      </c>
      <c r="AC424" s="17">
        <v>26</v>
      </c>
      <c r="AD424" s="17">
        <v>151</v>
      </c>
      <c r="AE424" s="17">
        <v>579</v>
      </c>
      <c r="AF424" s="17">
        <v>756</v>
      </c>
      <c r="AG424" s="17">
        <v>329</v>
      </c>
      <c r="AH424" s="16">
        <v>8</v>
      </c>
      <c r="AI424" s="8">
        <v>0.95595382746051027</v>
      </c>
      <c r="AJ424" s="8">
        <v>0.95846943537097529</v>
      </c>
      <c r="AK424" s="8">
        <v>0.8125</v>
      </c>
      <c r="AL424" s="8">
        <v>0.94968553459119498</v>
      </c>
      <c r="AM424" s="8">
        <v>0.94453507340946163</v>
      </c>
      <c r="AN424" s="8">
        <v>0.94029850746268662</v>
      </c>
      <c r="AO424" s="8">
        <v>0.97626112759643913</v>
      </c>
      <c r="AP424" s="46">
        <v>1</v>
      </c>
      <c r="AQ424" s="8">
        <v>2.7731172545281222</v>
      </c>
      <c r="AR424" s="8">
        <v>2.9045764362220057</v>
      </c>
      <c r="AS424" s="8">
        <v>3.3076923076923075</v>
      </c>
      <c r="AT424" s="8">
        <v>2.1986754966887418</v>
      </c>
      <c r="AU424" s="8">
        <v>2.3626943005181347</v>
      </c>
      <c r="AV424" s="8">
        <v>2.3624338624338623</v>
      </c>
      <c r="AW424" s="8">
        <v>2.9209726443768997</v>
      </c>
      <c r="AX424" s="46">
        <v>1.75</v>
      </c>
      <c r="AY424" s="9"/>
      <c r="AZ424" s="9"/>
      <c r="BA424" s="9"/>
    </row>
    <row r="425" spans="1:53" x14ac:dyDescent="0.25">
      <c r="A425" s="20">
        <v>53073</v>
      </c>
      <c r="B425" s="22">
        <v>40805</v>
      </c>
      <c r="C425" s="4" t="s">
        <v>270</v>
      </c>
      <c r="D425" s="32">
        <v>9020</v>
      </c>
      <c r="E425" s="33">
        <v>115</v>
      </c>
      <c r="F425" s="17">
        <v>0</v>
      </c>
      <c r="G425" s="17">
        <v>0</v>
      </c>
      <c r="H425" s="17">
        <v>0</v>
      </c>
      <c r="I425" s="17">
        <v>0</v>
      </c>
      <c r="J425" s="16">
        <v>115</v>
      </c>
      <c r="K425" s="17">
        <v>8905</v>
      </c>
      <c r="L425" s="17">
        <v>7340</v>
      </c>
      <c r="M425" s="17">
        <v>84</v>
      </c>
      <c r="N425" s="17">
        <v>453</v>
      </c>
      <c r="O425" s="17">
        <v>927</v>
      </c>
      <c r="P425" s="17">
        <v>1464</v>
      </c>
      <c r="Q425" s="17">
        <v>101</v>
      </c>
      <c r="R425" s="16">
        <v>0</v>
      </c>
      <c r="S425" s="17">
        <v>3592</v>
      </c>
      <c r="T425" s="17">
        <v>2588</v>
      </c>
      <c r="U425" s="17">
        <v>58</v>
      </c>
      <c r="V425" s="17">
        <v>271</v>
      </c>
      <c r="W425" s="17">
        <v>605</v>
      </c>
      <c r="X425" s="17">
        <v>934</v>
      </c>
      <c r="Y425" s="17">
        <v>70</v>
      </c>
      <c r="Z425" s="16">
        <v>0</v>
      </c>
      <c r="AA425" s="17">
        <v>3426</v>
      </c>
      <c r="AB425" s="17">
        <v>2522</v>
      </c>
      <c r="AC425" s="17">
        <v>54</v>
      </c>
      <c r="AD425" s="17">
        <v>237</v>
      </c>
      <c r="AE425" s="17">
        <v>567</v>
      </c>
      <c r="AF425" s="17">
        <v>858</v>
      </c>
      <c r="AG425" s="17">
        <v>46</v>
      </c>
      <c r="AH425" s="16">
        <v>0</v>
      </c>
      <c r="AI425" s="8">
        <v>0.95378619153674837</v>
      </c>
      <c r="AJ425" s="8">
        <v>0.9744976816074189</v>
      </c>
      <c r="AK425" s="8">
        <v>0.93103448275862066</v>
      </c>
      <c r="AL425" s="8">
        <v>0.87453874538745391</v>
      </c>
      <c r="AM425" s="8">
        <v>0.93719008264462811</v>
      </c>
      <c r="AN425" s="8">
        <v>0.9186295503211992</v>
      </c>
      <c r="AO425" s="8">
        <v>0.65714285714285714</v>
      </c>
      <c r="AP425" s="46">
        <v>0</v>
      </c>
      <c r="AQ425" s="8">
        <v>2.5992410974897839</v>
      </c>
      <c r="AR425" s="8">
        <v>2.9103885804916731</v>
      </c>
      <c r="AS425" s="8">
        <v>1.5555555555555556</v>
      </c>
      <c r="AT425" s="8">
        <v>1.9113924050632911</v>
      </c>
      <c r="AU425" s="8">
        <v>1.6349206349206349</v>
      </c>
      <c r="AV425" s="8">
        <v>1.7062937062937062</v>
      </c>
      <c r="AW425" s="8">
        <v>2.1956521739130435</v>
      </c>
      <c r="AX425" s="46">
        <v>0</v>
      </c>
      <c r="AY425" s="9"/>
      <c r="AZ425" s="9"/>
      <c r="BA425" s="9"/>
    </row>
    <row r="426" spans="1:53" x14ac:dyDescent="0.25">
      <c r="A426" s="20">
        <v>53073</v>
      </c>
      <c r="B426" s="22">
        <v>49275</v>
      </c>
      <c r="C426" s="27" t="s">
        <v>271</v>
      </c>
      <c r="D426" s="34">
        <v>863</v>
      </c>
      <c r="E426" s="35">
        <v>0</v>
      </c>
      <c r="F426" s="26">
        <v>0</v>
      </c>
      <c r="G426" s="26">
        <v>0</v>
      </c>
      <c r="H426" s="26">
        <v>0</v>
      </c>
      <c r="I426" s="26">
        <v>0</v>
      </c>
      <c r="J426" s="25">
        <v>0</v>
      </c>
      <c r="K426" s="26">
        <v>863</v>
      </c>
      <c r="L426" s="26">
        <v>775</v>
      </c>
      <c r="M426" s="26">
        <v>20</v>
      </c>
      <c r="N426" s="26">
        <v>27</v>
      </c>
      <c r="O426" s="26">
        <v>8</v>
      </c>
      <c r="P426" s="26">
        <v>55</v>
      </c>
      <c r="Q426" s="26">
        <v>33</v>
      </c>
      <c r="R426" s="25">
        <v>0</v>
      </c>
      <c r="S426" s="26">
        <v>300</v>
      </c>
      <c r="T426" s="26">
        <v>260</v>
      </c>
      <c r="U426" s="26">
        <v>12</v>
      </c>
      <c r="V426" s="26">
        <v>12</v>
      </c>
      <c r="W426" s="26">
        <v>5</v>
      </c>
      <c r="X426" s="26">
        <v>29</v>
      </c>
      <c r="Y426" s="26">
        <v>11</v>
      </c>
      <c r="Z426" s="25">
        <v>0</v>
      </c>
      <c r="AA426" s="26">
        <v>280</v>
      </c>
      <c r="AB426" s="26">
        <v>244</v>
      </c>
      <c r="AC426" s="26">
        <v>8</v>
      </c>
      <c r="AD426" s="26">
        <v>12</v>
      </c>
      <c r="AE426" s="26">
        <v>5</v>
      </c>
      <c r="AF426" s="26">
        <v>25</v>
      </c>
      <c r="AG426" s="26">
        <v>11</v>
      </c>
      <c r="AH426" s="25">
        <v>0</v>
      </c>
      <c r="AI426" s="51">
        <v>0.93333333333333335</v>
      </c>
      <c r="AJ426" s="51">
        <v>0.93846153846153846</v>
      </c>
      <c r="AK426" s="51">
        <v>0.66666666666666663</v>
      </c>
      <c r="AL426" s="51">
        <v>1</v>
      </c>
      <c r="AM426" s="51">
        <v>1</v>
      </c>
      <c r="AN426" s="51">
        <v>0.86206896551724133</v>
      </c>
      <c r="AO426" s="51">
        <v>1</v>
      </c>
      <c r="AP426" s="52">
        <v>0</v>
      </c>
      <c r="AQ426" s="51">
        <v>3.0821428571428573</v>
      </c>
      <c r="AR426" s="51">
        <v>3.1762295081967213</v>
      </c>
      <c r="AS426" s="51">
        <v>2.5</v>
      </c>
      <c r="AT426" s="51">
        <v>2.25</v>
      </c>
      <c r="AU426" s="51">
        <v>1.6</v>
      </c>
      <c r="AV426" s="51">
        <v>2.2000000000000002</v>
      </c>
      <c r="AW426" s="51">
        <v>3</v>
      </c>
      <c r="AX426" s="52">
        <v>0</v>
      </c>
      <c r="AY426" s="9"/>
      <c r="AZ426" s="9"/>
      <c r="BA426" s="9"/>
    </row>
    <row r="427" spans="1:53" x14ac:dyDescent="0.25">
      <c r="A427" s="20">
        <v>53073</v>
      </c>
      <c r="B427" s="22">
        <v>68330</v>
      </c>
      <c r="C427" s="4" t="s">
        <v>272</v>
      </c>
      <c r="D427" s="32">
        <v>978</v>
      </c>
      <c r="E427" s="33">
        <v>0</v>
      </c>
      <c r="F427" s="17">
        <v>0</v>
      </c>
      <c r="G427" s="17">
        <v>0</v>
      </c>
      <c r="H427" s="17">
        <v>0</v>
      </c>
      <c r="I427" s="17">
        <v>0</v>
      </c>
      <c r="J427" s="16">
        <v>0</v>
      </c>
      <c r="K427" s="17">
        <v>978</v>
      </c>
      <c r="L427" s="17">
        <v>690</v>
      </c>
      <c r="M427" s="17">
        <v>26</v>
      </c>
      <c r="N427" s="17">
        <v>46</v>
      </c>
      <c r="O427" s="17">
        <v>125</v>
      </c>
      <c r="P427" s="17">
        <v>197</v>
      </c>
      <c r="Q427" s="17">
        <v>80</v>
      </c>
      <c r="R427" s="16">
        <v>11</v>
      </c>
      <c r="S427" s="17">
        <v>385</v>
      </c>
      <c r="T427" s="17">
        <v>251</v>
      </c>
      <c r="U427" s="17">
        <v>8</v>
      </c>
      <c r="V427" s="17">
        <v>23</v>
      </c>
      <c r="W427" s="17">
        <v>63</v>
      </c>
      <c r="X427" s="17">
        <v>94</v>
      </c>
      <c r="Y427" s="17">
        <v>32</v>
      </c>
      <c r="Z427" s="16">
        <v>8</v>
      </c>
      <c r="AA427" s="17">
        <v>355</v>
      </c>
      <c r="AB427" s="17">
        <v>227</v>
      </c>
      <c r="AC427" s="17">
        <v>8</v>
      </c>
      <c r="AD427" s="17">
        <v>23</v>
      </c>
      <c r="AE427" s="17">
        <v>60</v>
      </c>
      <c r="AF427" s="17">
        <v>91</v>
      </c>
      <c r="AG427" s="17">
        <v>29</v>
      </c>
      <c r="AH427" s="16">
        <v>8</v>
      </c>
      <c r="AI427" s="8">
        <v>0.92207792207792205</v>
      </c>
      <c r="AJ427" s="8">
        <v>0.90438247011952189</v>
      </c>
      <c r="AK427" s="8">
        <v>1</v>
      </c>
      <c r="AL427" s="8">
        <v>1</v>
      </c>
      <c r="AM427" s="8">
        <v>0.95238095238095233</v>
      </c>
      <c r="AN427" s="8">
        <v>0.96808510638297873</v>
      </c>
      <c r="AO427" s="8">
        <v>0.90625</v>
      </c>
      <c r="AP427" s="46">
        <v>1</v>
      </c>
      <c r="AQ427" s="8">
        <v>2.7549295774647886</v>
      </c>
      <c r="AR427" s="8">
        <v>3.0396475770925111</v>
      </c>
      <c r="AS427" s="8">
        <v>3.25</v>
      </c>
      <c r="AT427" s="8">
        <v>2</v>
      </c>
      <c r="AU427" s="8">
        <v>2.0833333333333335</v>
      </c>
      <c r="AV427" s="8">
        <v>2.1648351648351647</v>
      </c>
      <c r="AW427" s="8">
        <v>2.7586206896551726</v>
      </c>
      <c r="AX427" s="46">
        <v>1.375</v>
      </c>
      <c r="AY427" s="9"/>
      <c r="AZ427" s="9"/>
      <c r="BA427" s="9"/>
    </row>
    <row r="428" spans="1:53" x14ac:dyDescent="0.25">
      <c r="A428" s="20"/>
      <c r="B428" s="22"/>
      <c r="C428" s="4"/>
      <c r="D428" s="30"/>
      <c r="E428" s="17"/>
      <c r="F428" s="17"/>
      <c r="G428" s="17"/>
      <c r="H428" s="17"/>
      <c r="I428" s="17"/>
      <c r="J428" s="16"/>
      <c r="K428" s="17"/>
      <c r="L428" s="17"/>
      <c r="M428" s="17"/>
      <c r="N428" s="17"/>
      <c r="O428" s="17"/>
      <c r="P428" s="17"/>
      <c r="Q428" s="17"/>
      <c r="R428" s="16"/>
      <c r="S428" s="17"/>
      <c r="T428" s="17"/>
      <c r="U428" s="17"/>
      <c r="V428" s="17"/>
      <c r="W428" s="17"/>
      <c r="X428" s="17"/>
      <c r="Y428" s="17"/>
      <c r="Z428" s="16"/>
      <c r="AA428" s="17"/>
      <c r="AB428" s="17"/>
      <c r="AC428" s="17"/>
      <c r="AD428" s="17"/>
      <c r="AE428" s="17"/>
      <c r="AF428" s="17"/>
      <c r="AG428" s="17"/>
      <c r="AH428" s="16"/>
      <c r="AI428" s="8"/>
      <c r="AJ428" s="8"/>
      <c r="AK428" s="8"/>
      <c r="AL428" s="8"/>
      <c r="AM428" s="8"/>
      <c r="AN428" s="8"/>
      <c r="AO428" s="8"/>
      <c r="AP428" s="44"/>
      <c r="AQ428" s="8"/>
      <c r="AR428" s="8"/>
      <c r="AS428" s="8"/>
      <c r="AT428" s="8"/>
      <c r="AU428" s="8"/>
      <c r="AV428" s="8"/>
      <c r="AW428" s="8"/>
      <c r="AX428" s="44"/>
      <c r="AY428" s="9"/>
      <c r="AZ428" s="9"/>
      <c r="BA428" s="9"/>
    </row>
    <row r="429" spans="1:53" x14ac:dyDescent="0.25">
      <c r="A429" s="20">
        <v>53075</v>
      </c>
      <c r="B429" s="22"/>
      <c r="C429" s="4" t="s">
        <v>373</v>
      </c>
      <c r="D429" s="30">
        <v>40740</v>
      </c>
      <c r="E429" s="17">
        <v>5473</v>
      </c>
      <c r="F429" s="17">
        <v>57</v>
      </c>
      <c r="G429" s="17">
        <v>178</v>
      </c>
      <c r="H429" s="17">
        <v>5079</v>
      </c>
      <c r="I429" s="17">
        <v>0</v>
      </c>
      <c r="J429" s="16">
        <v>159</v>
      </c>
      <c r="K429" s="17">
        <v>35267</v>
      </c>
      <c r="L429" s="17">
        <v>21301</v>
      </c>
      <c r="M429" s="17">
        <v>1679</v>
      </c>
      <c r="N429" s="17">
        <v>1950</v>
      </c>
      <c r="O429" s="17">
        <v>7387</v>
      </c>
      <c r="P429" s="17">
        <v>11016</v>
      </c>
      <c r="Q429" s="17">
        <v>2912</v>
      </c>
      <c r="R429" s="16">
        <v>38</v>
      </c>
      <c r="S429" s="17">
        <v>16676</v>
      </c>
      <c r="T429" s="17">
        <v>8814</v>
      </c>
      <c r="U429" s="17">
        <v>952</v>
      </c>
      <c r="V429" s="17">
        <v>1084</v>
      </c>
      <c r="W429" s="17">
        <v>4270</v>
      </c>
      <c r="X429" s="17">
        <v>6306</v>
      </c>
      <c r="Y429" s="17">
        <v>1517</v>
      </c>
      <c r="Z429" s="16">
        <v>39</v>
      </c>
      <c r="AA429" s="17">
        <v>15257</v>
      </c>
      <c r="AB429" s="17">
        <v>8164</v>
      </c>
      <c r="AC429" s="17">
        <v>871</v>
      </c>
      <c r="AD429" s="17">
        <v>1005</v>
      </c>
      <c r="AE429" s="17">
        <v>3862</v>
      </c>
      <c r="AF429" s="17">
        <v>5738</v>
      </c>
      <c r="AG429" s="17">
        <v>1330</v>
      </c>
      <c r="AH429" s="16">
        <v>25</v>
      </c>
      <c r="AI429" s="8">
        <v>0.91490765171503963</v>
      </c>
      <c r="AJ429" s="8">
        <v>0.92625368731563418</v>
      </c>
      <c r="AK429" s="8">
        <v>0.91491596638655459</v>
      </c>
      <c r="AL429" s="8">
        <v>0.92712177121771222</v>
      </c>
      <c r="AM429" s="8">
        <v>0.90444964871194378</v>
      </c>
      <c r="AN429" s="8">
        <v>0.90992705359974624</v>
      </c>
      <c r="AO429" s="8">
        <v>0.87673038892551092</v>
      </c>
      <c r="AP429" s="44">
        <v>0.64102564102564108</v>
      </c>
      <c r="AQ429" s="8">
        <v>2.3115291341679227</v>
      </c>
      <c r="AR429" s="8">
        <v>2.6091376776090152</v>
      </c>
      <c r="AS429" s="8">
        <v>1.9276693455797933</v>
      </c>
      <c r="AT429" s="8">
        <v>1.9402985074626866</v>
      </c>
      <c r="AU429" s="8">
        <v>1.9127395132055929</v>
      </c>
      <c r="AV429" s="8">
        <v>1.9198326943185779</v>
      </c>
      <c r="AW429" s="8">
        <v>2.1894736842105265</v>
      </c>
      <c r="AX429" s="44">
        <v>1.52</v>
      </c>
      <c r="AY429" s="9"/>
      <c r="AZ429" s="9"/>
      <c r="BA429" s="9"/>
    </row>
    <row r="430" spans="1:53" x14ac:dyDescent="0.25">
      <c r="A430" s="20">
        <v>53075</v>
      </c>
      <c r="B430" s="22"/>
      <c r="C430" s="4" t="s">
        <v>14</v>
      </c>
      <c r="D430" s="30">
        <v>6298</v>
      </c>
      <c r="E430" s="17">
        <v>25</v>
      </c>
      <c r="F430" s="17">
        <v>0</v>
      </c>
      <c r="G430" s="17">
        <v>0</v>
      </c>
      <c r="H430" s="17">
        <v>0</v>
      </c>
      <c r="I430" s="17">
        <v>0</v>
      </c>
      <c r="J430" s="16">
        <v>25</v>
      </c>
      <c r="K430" s="17">
        <v>6273</v>
      </c>
      <c r="L430" s="17">
        <v>5560</v>
      </c>
      <c r="M430" s="17">
        <v>16</v>
      </c>
      <c r="N430" s="17">
        <v>23</v>
      </c>
      <c r="O430" s="17">
        <v>23</v>
      </c>
      <c r="P430" s="17">
        <v>62</v>
      </c>
      <c r="Q430" s="17">
        <v>643</v>
      </c>
      <c r="R430" s="16">
        <v>8</v>
      </c>
      <c r="S430" s="17">
        <v>2861</v>
      </c>
      <c r="T430" s="17">
        <v>2467</v>
      </c>
      <c r="U430" s="17">
        <v>16</v>
      </c>
      <c r="V430" s="17">
        <v>27</v>
      </c>
      <c r="W430" s="17">
        <v>1</v>
      </c>
      <c r="X430" s="17">
        <v>44</v>
      </c>
      <c r="Y430" s="17">
        <v>334</v>
      </c>
      <c r="Z430" s="16">
        <v>16</v>
      </c>
      <c r="AA430" s="17">
        <v>2509</v>
      </c>
      <c r="AB430" s="17">
        <v>2182</v>
      </c>
      <c r="AC430" s="17">
        <v>10</v>
      </c>
      <c r="AD430" s="17">
        <v>20</v>
      </c>
      <c r="AE430" s="17">
        <v>1</v>
      </c>
      <c r="AF430" s="17">
        <v>31</v>
      </c>
      <c r="AG430" s="17">
        <v>289</v>
      </c>
      <c r="AH430" s="16">
        <v>7</v>
      </c>
      <c r="AI430" s="8">
        <v>0.8769660957707095</v>
      </c>
      <c r="AJ430" s="8">
        <v>0.88447507093635991</v>
      </c>
      <c r="AK430" s="8">
        <v>0.625</v>
      </c>
      <c r="AL430" s="8">
        <v>0.7407407407407407</v>
      </c>
      <c r="AM430" s="8">
        <v>1</v>
      </c>
      <c r="AN430" s="8">
        <v>0.70454545454545459</v>
      </c>
      <c r="AO430" s="8">
        <v>0.8652694610778443</v>
      </c>
      <c r="AP430" s="44">
        <v>0.4375</v>
      </c>
      <c r="AQ430" s="8">
        <v>2.5001992825827024</v>
      </c>
      <c r="AR430" s="8">
        <v>2.548120989917507</v>
      </c>
      <c r="AS430" s="8">
        <v>1.6</v>
      </c>
      <c r="AT430" s="8">
        <v>1.1499999999999999</v>
      </c>
      <c r="AU430" s="8">
        <v>23</v>
      </c>
      <c r="AV430" s="8">
        <v>2</v>
      </c>
      <c r="AW430" s="8">
        <v>2.2249134948096887</v>
      </c>
      <c r="AX430" s="44">
        <v>1.1428571428571428</v>
      </c>
      <c r="AY430" s="9"/>
      <c r="AZ430" s="9"/>
      <c r="BA430" s="9"/>
    </row>
    <row r="431" spans="1:53" x14ac:dyDescent="0.25">
      <c r="A431" s="20">
        <v>53075</v>
      </c>
      <c r="B431" s="22"/>
      <c r="C431" s="4" t="s">
        <v>15</v>
      </c>
      <c r="D431" s="30">
        <v>34442</v>
      </c>
      <c r="E431" s="17">
        <v>5448</v>
      </c>
      <c r="F431" s="17">
        <v>57</v>
      </c>
      <c r="G431" s="17">
        <v>178</v>
      </c>
      <c r="H431" s="17">
        <v>5079</v>
      </c>
      <c r="I431" s="17">
        <v>0</v>
      </c>
      <c r="J431" s="16">
        <v>134</v>
      </c>
      <c r="K431" s="17">
        <v>28994</v>
      </c>
      <c r="L431" s="17">
        <v>15741</v>
      </c>
      <c r="M431" s="17">
        <v>1663</v>
      </c>
      <c r="N431" s="17">
        <v>1927</v>
      </c>
      <c r="O431" s="17">
        <v>7364</v>
      </c>
      <c r="P431" s="17">
        <v>10954</v>
      </c>
      <c r="Q431" s="17">
        <v>2269</v>
      </c>
      <c r="R431" s="16">
        <v>30</v>
      </c>
      <c r="S431" s="17">
        <v>13815</v>
      </c>
      <c r="T431" s="17">
        <v>6347</v>
      </c>
      <c r="U431" s="17">
        <v>936</v>
      </c>
      <c r="V431" s="17">
        <v>1057</v>
      </c>
      <c r="W431" s="17">
        <v>4269</v>
      </c>
      <c r="X431" s="17">
        <v>6262</v>
      </c>
      <c r="Y431" s="17">
        <v>1183</v>
      </c>
      <c r="Z431" s="16">
        <v>23</v>
      </c>
      <c r="AA431" s="17">
        <v>12748</v>
      </c>
      <c r="AB431" s="17">
        <v>5982</v>
      </c>
      <c r="AC431" s="17">
        <v>861</v>
      </c>
      <c r="AD431" s="17">
        <v>985</v>
      </c>
      <c r="AE431" s="17">
        <v>3861</v>
      </c>
      <c r="AF431" s="17">
        <v>5707</v>
      </c>
      <c r="AG431" s="17">
        <v>1041</v>
      </c>
      <c r="AH431" s="16">
        <v>18</v>
      </c>
      <c r="AI431" s="8">
        <v>0.92276511038726028</v>
      </c>
      <c r="AJ431" s="8">
        <v>0.94249251614936191</v>
      </c>
      <c r="AK431" s="8">
        <v>0.91987179487179482</v>
      </c>
      <c r="AL431" s="8">
        <v>0.93188268684957432</v>
      </c>
      <c r="AM431" s="8">
        <v>0.90442726633872106</v>
      </c>
      <c r="AN431" s="8">
        <v>0.91137016927499204</v>
      </c>
      <c r="AO431" s="8">
        <v>0.87996618765849532</v>
      </c>
      <c r="AP431" s="44">
        <v>0.78260869565217395</v>
      </c>
      <c r="AQ431" s="8">
        <v>2.2743959836837151</v>
      </c>
      <c r="AR431" s="8">
        <v>2.631394182547643</v>
      </c>
      <c r="AS431" s="8">
        <v>1.9314750290360045</v>
      </c>
      <c r="AT431" s="8">
        <v>1.9563451776649745</v>
      </c>
      <c r="AU431" s="8">
        <v>1.9072779072779074</v>
      </c>
      <c r="AV431" s="8">
        <v>1.9193972314701244</v>
      </c>
      <c r="AW431" s="8">
        <v>2.1796349663784822</v>
      </c>
      <c r="AX431" s="44">
        <v>1.6666666666666667</v>
      </c>
      <c r="AY431" s="9"/>
      <c r="AZ431" s="9"/>
      <c r="BA431" s="9"/>
    </row>
    <row r="432" spans="1:53" x14ac:dyDescent="0.25">
      <c r="A432" s="20">
        <v>53075</v>
      </c>
      <c r="B432" s="22" t="s">
        <v>332</v>
      </c>
      <c r="C432" s="4" t="s">
        <v>75</v>
      </c>
      <c r="D432" s="32">
        <v>616</v>
      </c>
      <c r="E432" s="33">
        <v>0</v>
      </c>
      <c r="F432" s="17">
        <v>0</v>
      </c>
      <c r="G432" s="17">
        <v>0</v>
      </c>
      <c r="H432" s="17">
        <v>0</v>
      </c>
      <c r="I432" s="17">
        <v>0</v>
      </c>
      <c r="J432" s="16">
        <v>0</v>
      </c>
      <c r="K432" s="17">
        <v>616</v>
      </c>
      <c r="L432" s="17">
        <v>373</v>
      </c>
      <c r="M432" s="17">
        <v>24</v>
      </c>
      <c r="N432" s="17">
        <v>0</v>
      </c>
      <c r="O432" s="17">
        <v>0</v>
      </c>
      <c r="P432" s="17">
        <v>24</v>
      </c>
      <c r="Q432" s="17">
        <v>219</v>
      </c>
      <c r="R432" s="16">
        <v>0</v>
      </c>
      <c r="S432" s="17">
        <v>315</v>
      </c>
      <c r="T432" s="17">
        <v>160</v>
      </c>
      <c r="U432" s="17">
        <v>20</v>
      </c>
      <c r="V432" s="17">
        <v>3</v>
      </c>
      <c r="W432" s="17">
        <v>1</v>
      </c>
      <c r="X432" s="17">
        <v>24</v>
      </c>
      <c r="Y432" s="17">
        <v>131</v>
      </c>
      <c r="Z432" s="16">
        <v>0</v>
      </c>
      <c r="AA432" s="17">
        <v>274</v>
      </c>
      <c r="AB432" s="17">
        <v>151</v>
      </c>
      <c r="AC432" s="17">
        <v>17</v>
      </c>
      <c r="AD432" s="17">
        <v>0</v>
      </c>
      <c r="AE432" s="17">
        <v>0</v>
      </c>
      <c r="AF432" s="17">
        <v>17</v>
      </c>
      <c r="AG432" s="17">
        <v>106</v>
      </c>
      <c r="AH432" s="16">
        <v>0</v>
      </c>
      <c r="AI432" s="8">
        <v>0.86984126984126986</v>
      </c>
      <c r="AJ432" s="8">
        <v>0.94374999999999998</v>
      </c>
      <c r="AK432" s="8">
        <v>0.85</v>
      </c>
      <c r="AL432" s="8">
        <v>0</v>
      </c>
      <c r="AM432" s="8">
        <v>0</v>
      </c>
      <c r="AN432" s="8">
        <v>0.70833333333333337</v>
      </c>
      <c r="AO432" s="8">
        <v>0.80916030534351147</v>
      </c>
      <c r="AP432" s="46">
        <v>0</v>
      </c>
      <c r="AQ432" s="8">
        <v>2.2481751824817517</v>
      </c>
      <c r="AR432" s="8">
        <v>2.4701986754966887</v>
      </c>
      <c r="AS432" s="8">
        <v>1.411764705882353</v>
      </c>
      <c r="AT432" s="45">
        <v>0</v>
      </c>
      <c r="AU432" s="45">
        <v>0</v>
      </c>
      <c r="AV432" s="8">
        <v>1.411764705882353</v>
      </c>
      <c r="AW432" s="8">
        <v>2.0660377358490565</v>
      </c>
      <c r="AX432" s="46">
        <v>0</v>
      </c>
      <c r="AY432" s="9"/>
      <c r="AZ432" s="9"/>
      <c r="BA432" s="9"/>
    </row>
    <row r="433" spans="1:53" x14ac:dyDescent="0.25">
      <c r="A433" s="20">
        <v>53075</v>
      </c>
      <c r="B433" s="22">
        <v>13785</v>
      </c>
      <c r="C433" s="4" t="s">
        <v>273</v>
      </c>
      <c r="D433" s="32">
        <v>2844</v>
      </c>
      <c r="E433" s="33">
        <v>173</v>
      </c>
      <c r="F433" s="17">
        <v>57</v>
      </c>
      <c r="G433" s="17">
        <v>90</v>
      </c>
      <c r="H433" s="17">
        <v>0</v>
      </c>
      <c r="I433" s="17">
        <v>0</v>
      </c>
      <c r="J433" s="16">
        <v>26</v>
      </c>
      <c r="K433" s="17">
        <v>2671</v>
      </c>
      <c r="L433" s="17">
        <v>2052</v>
      </c>
      <c r="M433" s="17">
        <v>93</v>
      </c>
      <c r="N433" s="17">
        <v>147</v>
      </c>
      <c r="O433" s="17">
        <v>224</v>
      </c>
      <c r="P433" s="17">
        <v>464</v>
      </c>
      <c r="Q433" s="17">
        <v>145</v>
      </c>
      <c r="R433" s="16">
        <v>10</v>
      </c>
      <c r="S433" s="17">
        <v>1357</v>
      </c>
      <c r="T433" s="17">
        <v>851</v>
      </c>
      <c r="U433" s="17">
        <v>81</v>
      </c>
      <c r="V433" s="17">
        <v>116</v>
      </c>
      <c r="W433" s="17">
        <v>232</v>
      </c>
      <c r="X433" s="17">
        <v>429</v>
      </c>
      <c r="Y433" s="17">
        <v>73</v>
      </c>
      <c r="Z433" s="16">
        <v>4</v>
      </c>
      <c r="AA433" s="17">
        <v>1191</v>
      </c>
      <c r="AB433" s="17">
        <v>798</v>
      </c>
      <c r="AC433" s="17">
        <v>65</v>
      </c>
      <c r="AD433" s="17">
        <v>81</v>
      </c>
      <c r="AE433" s="17">
        <v>174</v>
      </c>
      <c r="AF433" s="17">
        <v>320</v>
      </c>
      <c r="AG433" s="17">
        <v>69</v>
      </c>
      <c r="AH433" s="16">
        <v>4</v>
      </c>
      <c r="AI433" s="8">
        <v>0.87767133382461315</v>
      </c>
      <c r="AJ433" s="8">
        <v>0.93772032902467684</v>
      </c>
      <c r="AK433" s="8">
        <v>0.80246913580246915</v>
      </c>
      <c r="AL433" s="8">
        <v>0.69827586206896552</v>
      </c>
      <c r="AM433" s="8">
        <v>0.75</v>
      </c>
      <c r="AN433" s="8">
        <v>0.74592074592074598</v>
      </c>
      <c r="AO433" s="8">
        <v>0.9452054794520548</v>
      </c>
      <c r="AP433" s="46">
        <v>1</v>
      </c>
      <c r="AQ433" s="8">
        <v>2.2426532325776658</v>
      </c>
      <c r="AR433" s="8">
        <v>2.5714285714285716</v>
      </c>
      <c r="AS433" s="8">
        <v>1.4307692307692308</v>
      </c>
      <c r="AT433" s="45">
        <v>1.8148148148148149</v>
      </c>
      <c r="AU433" s="45">
        <v>1.2873563218390804</v>
      </c>
      <c r="AV433" s="8">
        <v>1.45</v>
      </c>
      <c r="AW433" s="8">
        <v>2.1014492753623188</v>
      </c>
      <c r="AX433" s="46">
        <v>2.5</v>
      </c>
      <c r="AY433" s="9"/>
      <c r="AZ433" s="9"/>
      <c r="BA433" s="9"/>
    </row>
    <row r="434" spans="1:53" x14ac:dyDescent="0.25">
      <c r="A434" s="20">
        <v>53075</v>
      </c>
      <c r="B434" s="22">
        <v>13890</v>
      </c>
      <c r="C434" s="4" t="s">
        <v>76</v>
      </c>
      <c r="D434" s="32">
        <v>386</v>
      </c>
      <c r="E434" s="33">
        <v>0</v>
      </c>
      <c r="F434" s="17">
        <v>0</v>
      </c>
      <c r="G434" s="17">
        <v>0</v>
      </c>
      <c r="H434" s="17">
        <v>0</v>
      </c>
      <c r="I434" s="17">
        <v>0</v>
      </c>
      <c r="J434" s="16">
        <v>0</v>
      </c>
      <c r="K434" s="17">
        <v>386</v>
      </c>
      <c r="L434" s="17">
        <v>344</v>
      </c>
      <c r="M434" s="17">
        <v>0</v>
      </c>
      <c r="N434" s="17">
        <v>4</v>
      </c>
      <c r="O434" s="17">
        <v>0</v>
      </c>
      <c r="P434" s="17">
        <v>4</v>
      </c>
      <c r="Q434" s="17">
        <v>38</v>
      </c>
      <c r="R434" s="16">
        <v>0</v>
      </c>
      <c r="S434" s="17">
        <v>152</v>
      </c>
      <c r="T434" s="17">
        <v>135</v>
      </c>
      <c r="U434" s="17">
        <v>0</v>
      </c>
      <c r="V434" s="17">
        <v>3</v>
      </c>
      <c r="W434" s="17">
        <v>1</v>
      </c>
      <c r="X434" s="17">
        <v>4</v>
      </c>
      <c r="Y434" s="17">
        <v>13</v>
      </c>
      <c r="Z434" s="16">
        <v>0</v>
      </c>
      <c r="AA434" s="17">
        <v>148</v>
      </c>
      <c r="AB434" s="17">
        <v>133</v>
      </c>
      <c r="AC434" s="17">
        <v>0</v>
      </c>
      <c r="AD434" s="17">
        <v>2</v>
      </c>
      <c r="AE434" s="17">
        <v>0</v>
      </c>
      <c r="AF434" s="17">
        <v>2</v>
      </c>
      <c r="AG434" s="17">
        <v>13</v>
      </c>
      <c r="AH434" s="16">
        <v>0</v>
      </c>
      <c r="AI434" s="8">
        <v>0.97368421052631582</v>
      </c>
      <c r="AJ434" s="8">
        <v>0.98518518518518516</v>
      </c>
      <c r="AK434" s="45">
        <v>0</v>
      </c>
      <c r="AL434" s="8">
        <v>0.66666666666666663</v>
      </c>
      <c r="AM434" s="8">
        <v>0</v>
      </c>
      <c r="AN434" s="8">
        <v>0.5</v>
      </c>
      <c r="AO434" s="8">
        <v>1</v>
      </c>
      <c r="AP434" s="46">
        <v>0</v>
      </c>
      <c r="AQ434" s="8">
        <v>2.6081081081081079</v>
      </c>
      <c r="AR434" s="8">
        <v>2.5864661654135337</v>
      </c>
      <c r="AS434" s="45">
        <v>0</v>
      </c>
      <c r="AT434" s="8">
        <v>2</v>
      </c>
      <c r="AU434" s="45">
        <v>0</v>
      </c>
      <c r="AV434" s="8">
        <v>2</v>
      </c>
      <c r="AW434" s="8">
        <v>2.9230769230769229</v>
      </c>
      <c r="AX434" s="46">
        <v>0</v>
      </c>
      <c r="AY434" s="9"/>
      <c r="AZ434" s="9"/>
      <c r="BA434" s="9"/>
    </row>
    <row r="435" spans="1:53" x14ac:dyDescent="0.25">
      <c r="A435" s="20">
        <v>53075</v>
      </c>
      <c r="B435" s="22">
        <v>21730</v>
      </c>
      <c r="C435" s="4" t="s">
        <v>77</v>
      </c>
      <c r="D435" s="32">
        <v>355</v>
      </c>
      <c r="E435" s="33">
        <v>0</v>
      </c>
      <c r="F435" s="17">
        <v>0</v>
      </c>
      <c r="G435" s="17">
        <v>0</v>
      </c>
      <c r="H435" s="17">
        <v>0</v>
      </c>
      <c r="I435" s="17">
        <v>0</v>
      </c>
      <c r="J435" s="16">
        <v>0</v>
      </c>
      <c r="K435" s="17">
        <v>355</v>
      </c>
      <c r="L435" s="17">
        <v>304</v>
      </c>
      <c r="M435" s="17">
        <v>0</v>
      </c>
      <c r="N435" s="17">
        <v>0</v>
      </c>
      <c r="O435" s="17">
        <v>0</v>
      </c>
      <c r="P435" s="17">
        <v>0</v>
      </c>
      <c r="Q435" s="17">
        <v>50</v>
      </c>
      <c r="R435" s="16">
        <v>1</v>
      </c>
      <c r="S435" s="17">
        <v>169</v>
      </c>
      <c r="T435" s="17">
        <v>142</v>
      </c>
      <c r="U435" s="17">
        <v>0</v>
      </c>
      <c r="V435" s="17">
        <v>0</v>
      </c>
      <c r="W435" s="17">
        <v>0</v>
      </c>
      <c r="X435" s="17">
        <v>0</v>
      </c>
      <c r="Y435" s="17">
        <v>26</v>
      </c>
      <c r="Z435" s="16">
        <v>1</v>
      </c>
      <c r="AA435" s="17">
        <v>144</v>
      </c>
      <c r="AB435" s="17">
        <v>120</v>
      </c>
      <c r="AC435" s="17">
        <v>0</v>
      </c>
      <c r="AD435" s="17">
        <v>0</v>
      </c>
      <c r="AE435" s="17">
        <v>0</v>
      </c>
      <c r="AF435" s="17">
        <v>0</v>
      </c>
      <c r="AG435" s="17">
        <v>23</v>
      </c>
      <c r="AH435" s="16">
        <v>1</v>
      </c>
      <c r="AI435" s="8">
        <v>0.85207100591715978</v>
      </c>
      <c r="AJ435" s="8">
        <v>0.84507042253521125</v>
      </c>
      <c r="AK435" s="45">
        <v>0</v>
      </c>
      <c r="AL435" s="45">
        <v>0</v>
      </c>
      <c r="AM435" s="45">
        <v>0</v>
      </c>
      <c r="AN435" s="45">
        <v>0</v>
      </c>
      <c r="AO435" s="8">
        <v>0.88461538461538458</v>
      </c>
      <c r="AP435" s="46">
        <v>1</v>
      </c>
      <c r="AQ435" s="8">
        <v>2.4652777777777777</v>
      </c>
      <c r="AR435" s="8">
        <v>2.5333333333333332</v>
      </c>
      <c r="AS435" s="45">
        <v>0</v>
      </c>
      <c r="AT435" s="45">
        <v>0</v>
      </c>
      <c r="AU435" s="45">
        <v>0</v>
      </c>
      <c r="AV435" s="45">
        <v>0</v>
      </c>
      <c r="AW435" s="8">
        <v>2.1739130434782608</v>
      </c>
      <c r="AX435" s="46">
        <v>1</v>
      </c>
      <c r="AY435" s="9"/>
      <c r="AZ435" s="9"/>
      <c r="BA435" s="9"/>
    </row>
    <row r="436" spans="1:53" x14ac:dyDescent="0.25">
      <c r="A436" s="20">
        <v>53075</v>
      </c>
      <c r="B436" s="22">
        <v>23340</v>
      </c>
      <c r="C436" s="4" t="s">
        <v>78</v>
      </c>
      <c r="D436" s="32">
        <v>153</v>
      </c>
      <c r="E436" s="33">
        <v>0</v>
      </c>
      <c r="F436" s="17">
        <v>0</v>
      </c>
      <c r="G436" s="17">
        <v>0</v>
      </c>
      <c r="H436" s="17">
        <v>0</v>
      </c>
      <c r="I436" s="17">
        <v>0</v>
      </c>
      <c r="J436" s="16">
        <v>0</v>
      </c>
      <c r="K436" s="17">
        <v>153</v>
      </c>
      <c r="L436" s="17">
        <v>129</v>
      </c>
      <c r="M436" s="17">
        <v>0</v>
      </c>
      <c r="N436" s="17">
        <v>0</v>
      </c>
      <c r="O436" s="17">
        <v>0</v>
      </c>
      <c r="P436" s="17">
        <v>0</v>
      </c>
      <c r="Q436" s="17">
        <v>24</v>
      </c>
      <c r="R436" s="16">
        <v>0</v>
      </c>
      <c r="S436" s="17">
        <v>64</v>
      </c>
      <c r="T436" s="17">
        <v>55</v>
      </c>
      <c r="U436" s="17">
        <v>0</v>
      </c>
      <c r="V436" s="17">
        <v>0</v>
      </c>
      <c r="W436" s="17">
        <v>0</v>
      </c>
      <c r="X436" s="17">
        <v>0</v>
      </c>
      <c r="Y436" s="17">
        <v>9</v>
      </c>
      <c r="Z436" s="16">
        <v>0</v>
      </c>
      <c r="AA436" s="17">
        <v>56</v>
      </c>
      <c r="AB436" s="17">
        <v>47</v>
      </c>
      <c r="AC436" s="17">
        <v>0</v>
      </c>
      <c r="AD436" s="17">
        <v>0</v>
      </c>
      <c r="AE436" s="17">
        <v>0</v>
      </c>
      <c r="AF436" s="17">
        <v>0</v>
      </c>
      <c r="AG436" s="17">
        <v>9</v>
      </c>
      <c r="AH436" s="16">
        <v>0</v>
      </c>
      <c r="AI436" s="8">
        <v>0.875</v>
      </c>
      <c r="AJ436" s="8">
        <v>0.8545454545454545</v>
      </c>
      <c r="AK436" s="45">
        <v>0</v>
      </c>
      <c r="AL436" s="45">
        <v>0</v>
      </c>
      <c r="AM436" s="45">
        <v>0</v>
      </c>
      <c r="AN436" s="45">
        <v>0</v>
      </c>
      <c r="AO436" s="8">
        <v>1</v>
      </c>
      <c r="AP436" s="46">
        <v>0</v>
      </c>
      <c r="AQ436" s="8">
        <v>2.7321428571428572</v>
      </c>
      <c r="AR436" s="8">
        <v>2.7446808510638299</v>
      </c>
      <c r="AS436" s="45">
        <v>0</v>
      </c>
      <c r="AT436" s="45">
        <v>0</v>
      </c>
      <c r="AU436" s="45">
        <v>0</v>
      </c>
      <c r="AV436" s="45">
        <v>0</v>
      </c>
      <c r="AW436" s="8">
        <v>2.6666666666666665</v>
      </c>
      <c r="AX436" s="46">
        <v>0</v>
      </c>
      <c r="AY436" s="9"/>
      <c r="AZ436" s="9"/>
      <c r="BA436" s="9"/>
    </row>
    <row r="437" spans="1:53" x14ac:dyDescent="0.25">
      <c r="A437" s="20">
        <v>53075</v>
      </c>
      <c r="B437" s="22">
        <v>26140</v>
      </c>
      <c r="C437" s="4" t="s">
        <v>79</v>
      </c>
      <c r="D437" s="32">
        <v>641</v>
      </c>
      <c r="E437" s="33">
        <v>0</v>
      </c>
      <c r="F437" s="17">
        <v>0</v>
      </c>
      <c r="G437" s="17">
        <v>0</v>
      </c>
      <c r="H437" s="17">
        <v>0</v>
      </c>
      <c r="I437" s="17">
        <v>0</v>
      </c>
      <c r="J437" s="16">
        <v>0</v>
      </c>
      <c r="K437" s="17">
        <v>641</v>
      </c>
      <c r="L437" s="17">
        <v>460</v>
      </c>
      <c r="M437" s="17">
        <v>6</v>
      </c>
      <c r="N437" s="17">
        <v>4</v>
      </c>
      <c r="O437" s="17">
        <v>12</v>
      </c>
      <c r="P437" s="17">
        <v>22</v>
      </c>
      <c r="Q437" s="17">
        <v>156</v>
      </c>
      <c r="R437" s="16">
        <v>3</v>
      </c>
      <c r="S437" s="17">
        <v>288</v>
      </c>
      <c r="T437" s="17">
        <v>191</v>
      </c>
      <c r="U437" s="17">
        <v>6</v>
      </c>
      <c r="V437" s="17">
        <v>5</v>
      </c>
      <c r="W437" s="17">
        <v>13</v>
      </c>
      <c r="X437" s="17">
        <v>24</v>
      </c>
      <c r="Y437" s="17">
        <v>71</v>
      </c>
      <c r="Z437" s="16">
        <v>2</v>
      </c>
      <c r="AA437" s="17">
        <v>256</v>
      </c>
      <c r="AB437" s="17">
        <v>168</v>
      </c>
      <c r="AC437" s="17">
        <v>6</v>
      </c>
      <c r="AD437" s="17">
        <v>4</v>
      </c>
      <c r="AE437" s="17">
        <v>8</v>
      </c>
      <c r="AF437" s="17">
        <v>18</v>
      </c>
      <c r="AG437" s="17">
        <v>68</v>
      </c>
      <c r="AH437" s="16">
        <v>2</v>
      </c>
      <c r="AI437" s="8">
        <v>0.88888888888888884</v>
      </c>
      <c r="AJ437" s="8">
        <v>0.87958115183246077</v>
      </c>
      <c r="AK437" s="45">
        <v>1</v>
      </c>
      <c r="AL437" s="45">
        <v>0.8</v>
      </c>
      <c r="AM437" s="45">
        <v>0.61538461538461542</v>
      </c>
      <c r="AN437" s="45">
        <v>0.75</v>
      </c>
      <c r="AO437" s="8">
        <v>0.95774647887323938</v>
      </c>
      <c r="AP437" s="46">
        <v>1</v>
      </c>
      <c r="AQ437" s="8">
        <v>2.50390625</v>
      </c>
      <c r="AR437" s="8">
        <v>2.7380952380952381</v>
      </c>
      <c r="AS437" s="45">
        <v>1</v>
      </c>
      <c r="AT437" s="45">
        <v>1</v>
      </c>
      <c r="AU437" s="45">
        <v>1.5</v>
      </c>
      <c r="AV437" s="45">
        <v>1.2222222222222223</v>
      </c>
      <c r="AW437" s="8">
        <v>2.2941176470588234</v>
      </c>
      <c r="AX437" s="46">
        <v>1.5</v>
      </c>
      <c r="AY437" s="9"/>
      <c r="AZ437" s="9"/>
      <c r="BA437" s="9"/>
    </row>
    <row r="438" spans="1:53" x14ac:dyDescent="0.25">
      <c r="A438" s="20">
        <v>53075</v>
      </c>
      <c r="B438" s="22">
        <v>36850</v>
      </c>
      <c r="C438" s="4" t="s">
        <v>80</v>
      </c>
      <c r="D438" s="32">
        <v>380</v>
      </c>
      <c r="E438" s="33">
        <v>0</v>
      </c>
      <c r="F438" s="17">
        <v>0</v>
      </c>
      <c r="G438" s="17">
        <v>0</v>
      </c>
      <c r="H438" s="17">
        <v>0</v>
      </c>
      <c r="I438" s="17">
        <v>0</v>
      </c>
      <c r="J438" s="16">
        <v>0</v>
      </c>
      <c r="K438" s="17">
        <v>380</v>
      </c>
      <c r="L438" s="17">
        <v>308</v>
      </c>
      <c r="M438" s="17">
        <v>0</v>
      </c>
      <c r="N438" s="17">
        <v>5</v>
      </c>
      <c r="O438" s="17">
        <v>7</v>
      </c>
      <c r="P438" s="17">
        <v>12</v>
      </c>
      <c r="Q438" s="17">
        <v>60</v>
      </c>
      <c r="R438" s="16">
        <v>0</v>
      </c>
      <c r="S438" s="17">
        <v>187</v>
      </c>
      <c r="T438" s="17">
        <v>151</v>
      </c>
      <c r="U438" s="17">
        <v>0</v>
      </c>
      <c r="V438" s="17">
        <v>3</v>
      </c>
      <c r="W438" s="17">
        <v>4</v>
      </c>
      <c r="X438" s="17">
        <v>7</v>
      </c>
      <c r="Y438" s="17">
        <v>29</v>
      </c>
      <c r="Z438" s="16">
        <v>0</v>
      </c>
      <c r="AA438" s="17">
        <v>164</v>
      </c>
      <c r="AB438" s="17">
        <v>131</v>
      </c>
      <c r="AC438" s="17">
        <v>0</v>
      </c>
      <c r="AD438" s="17">
        <v>3</v>
      </c>
      <c r="AE438" s="17">
        <v>4</v>
      </c>
      <c r="AF438" s="17">
        <v>7</v>
      </c>
      <c r="AG438" s="17">
        <v>26</v>
      </c>
      <c r="AH438" s="16">
        <v>0</v>
      </c>
      <c r="AI438" s="8">
        <v>0.87700534759358284</v>
      </c>
      <c r="AJ438" s="8">
        <v>0.86754966887417218</v>
      </c>
      <c r="AK438" s="45">
        <v>0</v>
      </c>
      <c r="AL438" s="8">
        <v>1</v>
      </c>
      <c r="AM438" s="8">
        <v>1</v>
      </c>
      <c r="AN438" s="8">
        <v>1</v>
      </c>
      <c r="AO438" s="8">
        <v>0.89655172413793105</v>
      </c>
      <c r="AP438" s="46">
        <v>0</v>
      </c>
      <c r="AQ438" s="8">
        <v>2.3170731707317072</v>
      </c>
      <c r="AR438" s="8">
        <v>2.3511450381679388</v>
      </c>
      <c r="AS438" s="45">
        <v>0</v>
      </c>
      <c r="AT438" s="8">
        <v>1.6666666666666667</v>
      </c>
      <c r="AU438" s="8">
        <v>1.75</v>
      </c>
      <c r="AV438" s="8">
        <v>1.7142857142857142</v>
      </c>
      <c r="AW438" s="8">
        <v>2.3076923076923075</v>
      </c>
      <c r="AX438" s="46">
        <v>0</v>
      </c>
      <c r="AY438" s="9"/>
      <c r="AZ438" s="9"/>
      <c r="BA438" s="9"/>
    </row>
    <row r="439" spans="1:53" x14ac:dyDescent="0.25">
      <c r="A439" s="20">
        <v>53075</v>
      </c>
      <c r="B439" s="22">
        <v>38215</v>
      </c>
      <c r="C439" s="4" t="s">
        <v>81</v>
      </c>
      <c r="D439" s="32">
        <v>106</v>
      </c>
      <c r="E439" s="33">
        <v>0</v>
      </c>
      <c r="F439" s="17">
        <v>0</v>
      </c>
      <c r="G439" s="17">
        <v>0</v>
      </c>
      <c r="H439" s="17">
        <v>0</v>
      </c>
      <c r="I439" s="17">
        <v>0</v>
      </c>
      <c r="J439" s="16">
        <v>0</v>
      </c>
      <c r="K439" s="17">
        <v>106</v>
      </c>
      <c r="L439" s="17">
        <v>75</v>
      </c>
      <c r="M439" s="17">
        <v>5</v>
      </c>
      <c r="N439" s="17">
        <v>0</v>
      </c>
      <c r="O439" s="17">
        <v>0</v>
      </c>
      <c r="P439" s="17">
        <v>5</v>
      </c>
      <c r="Q439" s="17">
        <v>26</v>
      </c>
      <c r="R439" s="16">
        <v>0</v>
      </c>
      <c r="S439" s="17">
        <v>38</v>
      </c>
      <c r="T439" s="17">
        <v>25</v>
      </c>
      <c r="U439" s="17">
        <v>2</v>
      </c>
      <c r="V439" s="17">
        <v>0</v>
      </c>
      <c r="W439" s="17">
        <v>0</v>
      </c>
      <c r="X439" s="17">
        <v>2</v>
      </c>
      <c r="Y439" s="17">
        <v>11</v>
      </c>
      <c r="Z439" s="16">
        <v>0</v>
      </c>
      <c r="AA439" s="17">
        <v>35</v>
      </c>
      <c r="AB439" s="17">
        <v>22</v>
      </c>
      <c r="AC439" s="17">
        <v>2</v>
      </c>
      <c r="AD439" s="17">
        <v>0</v>
      </c>
      <c r="AE439" s="17">
        <v>0</v>
      </c>
      <c r="AF439" s="17">
        <v>2</v>
      </c>
      <c r="AG439" s="17">
        <v>11</v>
      </c>
      <c r="AH439" s="16">
        <v>0</v>
      </c>
      <c r="AI439" s="8">
        <v>0.92105263157894735</v>
      </c>
      <c r="AJ439" s="8">
        <v>0.88</v>
      </c>
      <c r="AK439" s="45">
        <v>1</v>
      </c>
      <c r="AL439" s="45">
        <v>0</v>
      </c>
      <c r="AM439" s="45">
        <v>0</v>
      </c>
      <c r="AN439" s="8">
        <v>1</v>
      </c>
      <c r="AO439" s="8">
        <v>1</v>
      </c>
      <c r="AP439" s="46">
        <v>0</v>
      </c>
      <c r="AQ439" s="8">
        <v>3.0285714285714285</v>
      </c>
      <c r="AR439" s="8">
        <v>3.4090909090909092</v>
      </c>
      <c r="AS439" s="45">
        <v>2.5</v>
      </c>
      <c r="AT439" s="45">
        <v>0</v>
      </c>
      <c r="AU439" s="45">
        <v>0</v>
      </c>
      <c r="AV439" s="8">
        <v>2.5</v>
      </c>
      <c r="AW439" s="8">
        <v>2.3636363636363638</v>
      </c>
      <c r="AX439" s="46">
        <v>0</v>
      </c>
      <c r="AY439" s="9"/>
      <c r="AZ439" s="9"/>
      <c r="BA439" s="9"/>
    </row>
    <row r="440" spans="1:53" x14ac:dyDescent="0.25">
      <c r="A440" s="20">
        <v>53075</v>
      </c>
      <c r="B440" s="22">
        <v>42275</v>
      </c>
      <c r="C440" s="4" t="s">
        <v>82</v>
      </c>
      <c r="D440" s="32">
        <v>215</v>
      </c>
      <c r="E440" s="33">
        <v>0</v>
      </c>
      <c r="F440" s="17">
        <v>0</v>
      </c>
      <c r="G440" s="17">
        <v>0</v>
      </c>
      <c r="H440" s="17">
        <v>0</v>
      </c>
      <c r="I440" s="17">
        <v>0</v>
      </c>
      <c r="J440" s="16">
        <v>0</v>
      </c>
      <c r="K440" s="17">
        <v>215</v>
      </c>
      <c r="L440" s="17">
        <v>202</v>
      </c>
      <c r="M440" s="17">
        <v>0</v>
      </c>
      <c r="N440" s="17">
        <v>0</v>
      </c>
      <c r="O440" s="17">
        <v>0</v>
      </c>
      <c r="P440" s="17">
        <v>0</v>
      </c>
      <c r="Q440" s="17">
        <v>13</v>
      </c>
      <c r="R440" s="16">
        <v>0</v>
      </c>
      <c r="S440" s="17">
        <v>108</v>
      </c>
      <c r="T440" s="17">
        <v>86</v>
      </c>
      <c r="U440" s="17">
        <v>1</v>
      </c>
      <c r="V440" s="17">
        <v>0</v>
      </c>
      <c r="W440" s="17">
        <v>0</v>
      </c>
      <c r="X440" s="17">
        <v>1</v>
      </c>
      <c r="Y440" s="17">
        <v>21</v>
      </c>
      <c r="Z440" s="16">
        <v>0</v>
      </c>
      <c r="AA440" s="17">
        <v>93</v>
      </c>
      <c r="AB440" s="17">
        <v>83</v>
      </c>
      <c r="AC440" s="17">
        <v>0</v>
      </c>
      <c r="AD440" s="17">
        <v>0</v>
      </c>
      <c r="AE440" s="17">
        <v>0</v>
      </c>
      <c r="AF440" s="17">
        <v>0</v>
      </c>
      <c r="AG440" s="17">
        <v>10</v>
      </c>
      <c r="AH440" s="16">
        <v>0</v>
      </c>
      <c r="AI440" s="8">
        <v>0.86111111111111116</v>
      </c>
      <c r="AJ440" s="8">
        <v>0.96511627906976749</v>
      </c>
      <c r="AK440" s="8">
        <v>0</v>
      </c>
      <c r="AL440" s="45">
        <v>0</v>
      </c>
      <c r="AM440" s="45">
        <v>0</v>
      </c>
      <c r="AN440" s="8">
        <v>0</v>
      </c>
      <c r="AO440" s="8">
        <v>0.47619047619047616</v>
      </c>
      <c r="AP440" s="46">
        <v>0</v>
      </c>
      <c r="AQ440" s="8">
        <v>2.3118279569892475</v>
      </c>
      <c r="AR440" s="8">
        <v>2.4337349397590362</v>
      </c>
      <c r="AS440" s="45">
        <v>0</v>
      </c>
      <c r="AT440" s="45">
        <v>0</v>
      </c>
      <c r="AU440" s="45">
        <v>0</v>
      </c>
      <c r="AV440" s="45">
        <v>0</v>
      </c>
      <c r="AW440" s="8">
        <v>1.3</v>
      </c>
      <c r="AX440" s="46">
        <v>0</v>
      </c>
      <c r="AY440" s="9"/>
      <c r="AZ440" s="9"/>
      <c r="BA440" s="9"/>
    </row>
    <row r="441" spans="1:53" x14ac:dyDescent="0.25">
      <c r="A441" s="20">
        <v>53075</v>
      </c>
      <c r="B441" s="22">
        <v>50325</v>
      </c>
      <c r="C441" s="4" t="s">
        <v>83</v>
      </c>
      <c r="D441" s="32">
        <v>420</v>
      </c>
      <c r="E441" s="33">
        <v>0</v>
      </c>
      <c r="F441" s="17">
        <v>0</v>
      </c>
      <c r="G441" s="17">
        <v>0</v>
      </c>
      <c r="H441" s="17">
        <v>0</v>
      </c>
      <c r="I441" s="17">
        <v>0</v>
      </c>
      <c r="J441" s="16">
        <v>0</v>
      </c>
      <c r="K441" s="17">
        <v>420</v>
      </c>
      <c r="L441" s="17">
        <v>353</v>
      </c>
      <c r="M441" s="17">
        <v>0</v>
      </c>
      <c r="N441" s="17">
        <v>2</v>
      </c>
      <c r="O441" s="17">
        <v>2</v>
      </c>
      <c r="P441" s="17">
        <v>4</v>
      </c>
      <c r="Q441" s="17">
        <v>59</v>
      </c>
      <c r="R441" s="16">
        <v>4</v>
      </c>
      <c r="S441" s="17">
        <v>194</v>
      </c>
      <c r="T441" s="17">
        <v>165</v>
      </c>
      <c r="U441" s="17">
        <v>0</v>
      </c>
      <c r="V441" s="17">
        <v>1</v>
      </c>
      <c r="W441" s="17">
        <v>1</v>
      </c>
      <c r="X441" s="17">
        <v>2</v>
      </c>
      <c r="Y441" s="17">
        <v>25</v>
      </c>
      <c r="Z441" s="16">
        <v>2</v>
      </c>
      <c r="AA441" s="17">
        <v>172</v>
      </c>
      <c r="AB441" s="17">
        <v>145</v>
      </c>
      <c r="AC441" s="17">
        <v>0</v>
      </c>
      <c r="AD441" s="17">
        <v>1</v>
      </c>
      <c r="AE441" s="17">
        <v>1</v>
      </c>
      <c r="AF441" s="17">
        <v>2</v>
      </c>
      <c r="AG441" s="17">
        <v>23</v>
      </c>
      <c r="AH441" s="16">
        <v>2</v>
      </c>
      <c r="AI441" s="8">
        <v>0.88659793814432986</v>
      </c>
      <c r="AJ441" s="8">
        <v>0.87878787878787878</v>
      </c>
      <c r="AK441" s="45">
        <v>0</v>
      </c>
      <c r="AL441" s="45">
        <v>1</v>
      </c>
      <c r="AM441" s="45">
        <v>1</v>
      </c>
      <c r="AN441" s="8">
        <v>1</v>
      </c>
      <c r="AO441" s="8">
        <v>0.92</v>
      </c>
      <c r="AP441" s="46">
        <v>1</v>
      </c>
      <c r="AQ441" s="8">
        <v>2.441860465116279</v>
      </c>
      <c r="AR441" s="8">
        <v>2.4344827586206899</v>
      </c>
      <c r="AS441" s="45">
        <v>0</v>
      </c>
      <c r="AT441" s="45">
        <v>2</v>
      </c>
      <c r="AU441" s="45">
        <v>2</v>
      </c>
      <c r="AV441" s="45">
        <v>2</v>
      </c>
      <c r="AW441" s="8">
        <v>2.5652173913043477</v>
      </c>
      <c r="AX441" s="46">
        <v>2</v>
      </c>
      <c r="AY441" s="9"/>
      <c r="AZ441" s="9"/>
      <c r="BA441" s="9"/>
    </row>
    <row r="442" spans="1:53" x14ac:dyDescent="0.25">
      <c r="A442" s="20">
        <v>53075</v>
      </c>
      <c r="B442" s="22">
        <v>52950</v>
      </c>
      <c r="C442" s="4" t="s">
        <v>274</v>
      </c>
      <c r="D442" s="32">
        <v>1011</v>
      </c>
      <c r="E442" s="33">
        <v>0</v>
      </c>
      <c r="F442" s="17">
        <v>0</v>
      </c>
      <c r="G442" s="17">
        <v>0</v>
      </c>
      <c r="H442" s="17">
        <v>0</v>
      </c>
      <c r="I442" s="17">
        <v>0</v>
      </c>
      <c r="J442" s="16">
        <v>0</v>
      </c>
      <c r="K442" s="17">
        <v>1011</v>
      </c>
      <c r="L442" s="17">
        <v>853</v>
      </c>
      <c r="M442" s="17">
        <v>17</v>
      </c>
      <c r="N442" s="17">
        <v>5</v>
      </c>
      <c r="O442" s="17">
        <v>4</v>
      </c>
      <c r="P442" s="17">
        <v>26</v>
      </c>
      <c r="Q442" s="17">
        <v>130</v>
      </c>
      <c r="R442" s="16">
        <v>2</v>
      </c>
      <c r="S442" s="17">
        <v>471</v>
      </c>
      <c r="T442" s="17">
        <v>369</v>
      </c>
      <c r="U442" s="17">
        <v>12</v>
      </c>
      <c r="V442" s="17">
        <v>11</v>
      </c>
      <c r="W442" s="17">
        <v>10</v>
      </c>
      <c r="X442" s="17">
        <v>33</v>
      </c>
      <c r="Y442" s="17">
        <v>67</v>
      </c>
      <c r="Z442" s="16">
        <v>2</v>
      </c>
      <c r="AA442" s="17">
        <v>432</v>
      </c>
      <c r="AB442" s="17">
        <v>349</v>
      </c>
      <c r="AC442" s="17">
        <v>12</v>
      </c>
      <c r="AD442" s="17">
        <v>3</v>
      </c>
      <c r="AE442" s="17">
        <v>4</v>
      </c>
      <c r="AF442" s="17">
        <v>19</v>
      </c>
      <c r="AG442" s="17">
        <v>62</v>
      </c>
      <c r="AH442" s="16">
        <v>2</v>
      </c>
      <c r="AI442" s="8">
        <v>0.91719745222929938</v>
      </c>
      <c r="AJ442" s="8">
        <v>0.94579945799457998</v>
      </c>
      <c r="AK442" s="45">
        <v>1</v>
      </c>
      <c r="AL442" s="8">
        <v>0.27272727272727271</v>
      </c>
      <c r="AM442" s="8">
        <v>0.4</v>
      </c>
      <c r="AN442" s="8">
        <v>0.5757575757575758</v>
      </c>
      <c r="AO442" s="8">
        <v>0.92537313432835822</v>
      </c>
      <c r="AP442" s="44">
        <v>1</v>
      </c>
      <c r="AQ442" s="8">
        <v>2.3402777777777777</v>
      </c>
      <c r="AR442" s="8">
        <v>2.4441260744985671</v>
      </c>
      <c r="AS442" s="45">
        <v>1.4166666666666667</v>
      </c>
      <c r="AT442" s="8">
        <v>1.6666666666666667</v>
      </c>
      <c r="AU442" s="8">
        <v>1</v>
      </c>
      <c r="AV442" s="8">
        <v>1.368421052631579</v>
      </c>
      <c r="AW442" s="8">
        <v>2.096774193548387</v>
      </c>
      <c r="AX442" s="44">
        <v>1</v>
      </c>
      <c r="AY442" s="9"/>
      <c r="AZ442" s="9"/>
      <c r="BA442" s="9"/>
    </row>
    <row r="443" spans="1:53" x14ac:dyDescent="0.25">
      <c r="A443" s="20">
        <v>53075</v>
      </c>
      <c r="B443" s="22">
        <v>56625</v>
      </c>
      <c r="C443" s="4" t="s">
        <v>275</v>
      </c>
      <c r="D443" s="32">
        <v>24948</v>
      </c>
      <c r="E443" s="33">
        <v>5223</v>
      </c>
      <c r="F443" s="17">
        <v>0</v>
      </c>
      <c r="G443" s="17">
        <v>36</v>
      </c>
      <c r="H443" s="17">
        <v>5079</v>
      </c>
      <c r="I443" s="17">
        <v>0</v>
      </c>
      <c r="J443" s="16">
        <v>108</v>
      </c>
      <c r="K443" s="17">
        <v>19725</v>
      </c>
      <c r="L443" s="17">
        <v>8436</v>
      </c>
      <c r="M443" s="17">
        <v>1495</v>
      </c>
      <c r="N443" s="17">
        <v>1749</v>
      </c>
      <c r="O443" s="17">
        <v>7068</v>
      </c>
      <c r="P443" s="17">
        <v>10312</v>
      </c>
      <c r="Q443" s="17">
        <v>967</v>
      </c>
      <c r="R443" s="16">
        <v>10</v>
      </c>
      <c r="S443" s="17">
        <v>9398</v>
      </c>
      <c r="T443" s="17">
        <v>3220</v>
      </c>
      <c r="U443" s="17">
        <v>793</v>
      </c>
      <c r="V443" s="17">
        <v>906</v>
      </c>
      <c r="W443" s="17">
        <v>3949</v>
      </c>
      <c r="X443" s="17">
        <v>5648</v>
      </c>
      <c r="Y443" s="17">
        <v>518</v>
      </c>
      <c r="Z443" s="16">
        <v>12</v>
      </c>
      <c r="AA443" s="17">
        <v>8828</v>
      </c>
      <c r="AB443" s="17">
        <v>3106</v>
      </c>
      <c r="AC443" s="17">
        <v>741</v>
      </c>
      <c r="AD443" s="17">
        <v>884</v>
      </c>
      <c r="AE443" s="17">
        <v>3634</v>
      </c>
      <c r="AF443" s="17">
        <v>5259</v>
      </c>
      <c r="AG443" s="17">
        <v>456</v>
      </c>
      <c r="AH443" s="16">
        <v>7</v>
      </c>
      <c r="AI443" s="8">
        <v>0.93934879761651413</v>
      </c>
      <c r="AJ443" s="8">
        <v>0.96459627329192543</v>
      </c>
      <c r="AK443" s="8">
        <v>0.93442622950819676</v>
      </c>
      <c r="AL443" s="8">
        <v>0.97571743929359822</v>
      </c>
      <c r="AM443" s="8">
        <v>0.92023297037224616</v>
      </c>
      <c r="AN443" s="8">
        <v>0.93112606232294615</v>
      </c>
      <c r="AO443" s="8">
        <v>0.88030888030888033</v>
      </c>
      <c r="AP443" s="44">
        <v>0.58333333333333337</v>
      </c>
      <c r="AQ443" s="8">
        <v>2.2343679202537383</v>
      </c>
      <c r="AR443" s="8">
        <v>2.7160334835801674</v>
      </c>
      <c r="AS443" s="8">
        <v>2.0175438596491229</v>
      </c>
      <c r="AT443" s="8">
        <v>1.9785067873303168</v>
      </c>
      <c r="AU443" s="8">
        <v>1.9449642267473859</v>
      </c>
      <c r="AV443" s="8">
        <v>1.9608290549534131</v>
      </c>
      <c r="AW443" s="8">
        <v>2.1206140350877192</v>
      </c>
      <c r="AX443" s="44">
        <v>1.4285714285714286</v>
      </c>
      <c r="AY443" s="9"/>
      <c r="AZ443" s="9"/>
      <c r="BA443" s="9"/>
    </row>
    <row r="444" spans="1:53" x14ac:dyDescent="0.25">
      <c r="A444" s="20">
        <v>53075</v>
      </c>
      <c r="B444" s="22">
        <v>59775</v>
      </c>
      <c r="C444" s="4" t="s">
        <v>84</v>
      </c>
      <c r="D444" s="32">
        <v>648</v>
      </c>
      <c r="E444" s="33">
        <v>0</v>
      </c>
      <c r="F444" s="17">
        <v>0</v>
      </c>
      <c r="G444" s="17">
        <v>0</v>
      </c>
      <c r="H444" s="17">
        <v>0</v>
      </c>
      <c r="I444" s="17">
        <v>0</v>
      </c>
      <c r="J444" s="16">
        <v>0</v>
      </c>
      <c r="K444" s="17">
        <v>648</v>
      </c>
      <c r="L444" s="17">
        <v>506</v>
      </c>
      <c r="M444" s="17">
        <v>5</v>
      </c>
      <c r="N444" s="17">
        <v>5</v>
      </c>
      <c r="O444" s="17">
        <v>15</v>
      </c>
      <c r="P444" s="17">
        <v>25</v>
      </c>
      <c r="Q444" s="17">
        <v>117</v>
      </c>
      <c r="R444" s="16">
        <v>0</v>
      </c>
      <c r="S444" s="17">
        <v>272</v>
      </c>
      <c r="T444" s="17">
        <v>204</v>
      </c>
      <c r="U444" s="17">
        <v>5</v>
      </c>
      <c r="V444" s="17">
        <v>2</v>
      </c>
      <c r="W444" s="17">
        <v>18</v>
      </c>
      <c r="X444" s="17">
        <v>25</v>
      </c>
      <c r="Y444" s="17">
        <v>43</v>
      </c>
      <c r="Z444" s="16">
        <v>0</v>
      </c>
      <c r="AA444" s="17">
        <v>246</v>
      </c>
      <c r="AB444" s="17">
        <v>187</v>
      </c>
      <c r="AC444" s="17">
        <v>5</v>
      </c>
      <c r="AD444" s="17">
        <v>2</v>
      </c>
      <c r="AE444" s="17">
        <v>10</v>
      </c>
      <c r="AF444" s="17">
        <v>17</v>
      </c>
      <c r="AG444" s="17">
        <v>42</v>
      </c>
      <c r="AH444" s="16">
        <v>0</v>
      </c>
      <c r="AI444" s="8">
        <v>0.90441176470588236</v>
      </c>
      <c r="AJ444" s="8">
        <v>0.91666666666666663</v>
      </c>
      <c r="AK444" s="8">
        <v>1</v>
      </c>
      <c r="AL444" s="8">
        <v>1</v>
      </c>
      <c r="AM444" s="8">
        <v>0.55555555555555558</v>
      </c>
      <c r="AN444" s="8">
        <v>0.68</v>
      </c>
      <c r="AO444" s="8">
        <v>0.97674418604651159</v>
      </c>
      <c r="AP444" s="46">
        <v>0</v>
      </c>
      <c r="AQ444" s="8">
        <v>2.6341463414634148</v>
      </c>
      <c r="AR444" s="8">
        <v>2.7058823529411766</v>
      </c>
      <c r="AS444" s="8">
        <v>1</v>
      </c>
      <c r="AT444" s="8">
        <v>2.5</v>
      </c>
      <c r="AU444" s="8">
        <v>1.5</v>
      </c>
      <c r="AV444" s="8">
        <v>1.4705882352941178</v>
      </c>
      <c r="AW444" s="8">
        <v>2.7857142857142856</v>
      </c>
      <c r="AX444" s="46">
        <v>0</v>
      </c>
      <c r="AY444" s="9"/>
      <c r="AZ444" s="9"/>
      <c r="BA444" s="9"/>
    </row>
    <row r="445" spans="1:53" x14ac:dyDescent="0.25">
      <c r="A445" s="20">
        <v>53075</v>
      </c>
      <c r="B445" s="22">
        <v>60860</v>
      </c>
      <c r="C445" s="4" t="s">
        <v>85</v>
      </c>
      <c r="D445" s="32">
        <v>548</v>
      </c>
      <c r="E445" s="33">
        <v>0</v>
      </c>
      <c r="F445" s="17">
        <v>0</v>
      </c>
      <c r="G445" s="17">
        <v>0</v>
      </c>
      <c r="H445" s="17">
        <v>0</v>
      </c>
      <c r="I445" s="17">
        <v>0</v>
      </c>
      <c r="J445" s="16">
        <v>0</v>
      </c>
      <c r="K445" s="17">
        <v>548</v>
      </c>
      <c r="L445" s="17">
        <v>451</v>
      </c>
      <c r="M445" s="17">
        <v>15</v>
      </c>
      <c r="N445" s="17">
        <v>4</v>
      </c>
      <c r="O445" s="17">
        <v>0</v>
      </c>
      <c r="P445" s="17">
        <v>19</v>
      </c>
      <c r="Q445" s="17">
        <v>78</v>
      </c>
      <c r="R445" s="16">
        <v>0</v>
      </c>
      <c r="S445" s="17">
        <v>279</v>
      </c>
      <c r="T445" s="17">
        <v>211</v>
      </c>
      <c r="U445" s="17">
        <v>14</v>
      </c>
      <c r="V445" s="17">
        <v>3</v>
      </c>
      <c r="W445" s="17">
        <v>1</v>
      </c>
      <c r="X445" s="17">
        <v>18</v>
      </c>
      <c r="Y445" s="17">
        <v>50</v>
      </c>
      <c r="Z445" s="16">
        <v>0</v>
      </c>
      <c r="AA445" s="17">
        <v>258</v>
      </c>
      <c r="AB445" s="17">
        <v>200</v>
      </c>
      <c r="AC445" s="17">
        <v>11</v>
      </c>
      <c r="AD445" s="17">
        <v>3</v>
      </c>
      <c r="AE445" s="17">
        <v>0</v>
      </c>
      <c r="AF445" s="17">
        <v>14</v>
      </c>
      <c r="AG445" s="17">
        <v>44</v>
      </c>
      <c r="AH445" s="16">
        <v>0</v>
      </c>
      <c r="AI445" s="8">
        <v>0.92473118279569888</v>
      </c>
      <c r="AJ445" s="8">
        <v>0.94786729857819907</v>
      </c>
      <c r="AK445" s="8">
        <v>0.7857142857142857</v>
      </c>
      <c r="AL445" s="8">
        <v>1</v>
      </c>
      <c r="AM445" s="8">
        <v>0</v>
      </c>
      <c r="AN445" s="8">
        <v>0.77777777777777779</v>
      </c>
      <c r="AO445" s="8">
        <v>0.88</v>
      </c>
      <c r="AP445" s="46">
        <v>0</v>
      </c>
      <c r="AQ445" s="8">
        <v>2.1240310077519382</v>
      </c>
      <c r="AR445" s="8">
        <v>2.2549999999999999</v>
      </c>
      <c r="AS445" s="8">
        <v>1.3636363636363635</v>
      </c>
      <c r="AT445" s="8">
        <v>1.3333333333333333</v>
      </c>
      <c r="AU445" s="45">
        <v>0</v>
      </c>
      <c r="AV445" s="8">
        <v>1.3571428571428572</v>
      </c>
      <c r="AW445" s="8">
        <v>1.7727272727272727</v>
      </c>
      <c r="AX445" s="46">
        <v>0</v>
      </c>
      <c r="AY445" s="9"/>
      <c r="AZ445" s="9"/>
      <c r="BA445" s="9"/>
    </row>
    <row r="446" spans="1:53" x14ac:dyDescent="0.25">
      <c r="A446" s="20">
        <v>53075</v>
      </c>
      <c r="B446" s="22">
        <v>70560</v>
      </c>
      <c r="C446" s="4" t="s">
        <v>276</v>
      </c>
      <c r="D446" s="32">
        <v>826</v>
      </c>
      <c r="E446" s="33">
        <v>52</v>
      </c>
      <c r="F446" s="17">
        <v>0</v>
      </c>
      <c r="G446" s="17">
        <v>52</v>
      </c>
      <c r="H446" s="17">
        <v>0</v>
      </c>
      <c r="I446" s="17">
        <v>0</v>
      </c>
      <c r="J446" s="16">
        <v>0</v>
      </c>
      <c r="K446" s="17">
        <v>774</v>
      </c>
      <c r="L446" s="17">
        <v>647</v>
      </c>
      <c r="M446" s="17">
        <v>3</v>
      </c>
      <c r="N446" s="17">
        <v>2</v>
      </c>
      <c r="O446" s="17">
        <v>32</v>
      </c>
      <c r="P446" s="17">
        <v>37</v>
      </c>
      <c r="Q446" s="17">
        <v>90</v>
      </c>
      <c r="R446" s="16">
        <v>0</v>
      </c>
      <c r="S446" s="17">
        <v>363</v>
      </c>
      <c r="T446" s="17">
        <v>273</v>
      </c>
      <c r="U446" s="17">
        <v>2</v>
      </c>
      <c r="V446" s="17">
        <v>3</v>
      </c>
      <c r="W446" s="17">
        <v>35</v>
      </c>
      <c r="X446" s="17">
        <v>40</v>
      </c>
      <c r="Y446" s="17">
        <v>50</v>
      </c>
      <c r="Z446" s="16">
        <v>0</v>
      </c>
      <c r="AA446" s="17">
        <v>318</v>
      </c>
      <c r="AB446" s="17">
        <v>240</v>
      </c>
      <c r="AC446" s="17">
        <v>2</v>
      </c>
      <c r="AD446" s="17">
        <v>2</v>
      </c>
      <c r="AE446" s="17">
        <v>26</v>
      </c>
      <c r="AF446" s="17">
        <v>30</v>
      </c>
      <c r="AG446" s="17">
        <v>48</v>
      </c>
      <c r="AH446" s="16">
        <v>0</v>
      </c>
      <c r="AI446" s="8">
        <v>0.87603305785123964</v>
      </c>
      <c r="AJ446" s="8">
        <v>0.87912087912087911</v>
      </c>
      <c r="AK446" s="8">
        <v>1</v>
      </c>
      <c r="AL446" s="8">
        <v>0.66666666666666663</v>
      </c>
      <c r="AM446" s="8">
        <v>0.74285714285714288</v>
      </c>
      <c r="AN446" s="8">
        <v>0.75</v>
      </c>
      <c r="AO446" s="8">
        <v>0.96</v>
      </c>
      <c r="AP446" s="46">
        <v>0</v>
      </c>
      <c r="AQ446" s="8">
        <v>2.4339622641509435</v>
      </c>
      <c r="AR446" s="8">
        <v>2.6958333333333333</v>
      </c>
      <c r="AS446" s="8">
        <v>1.5</v>
      </c>
      <c r="AT446" s="8">
        <v>1</v>
      </c>
      <c r="AU446" s="45">
        <v>1.2307692307692308</v>
      </c>
      <c r="AV446" s="8">
        <v>1.2333333333333334</v>
      </c>
      <c r="AW446" s="8">
        <v>1.875</v>
      </c>
      <c r="AX446" s="46">
        <v>0</v>
      </c>
      <c r="AY446" s="9"/>
      <c r="AZ446" s="9"/>
      <c r="BA446" s="9"/>
    </row>
    <row r="447" spans="1:53" ht="13.8" thickBot="1" x14ac:dyDescent="0.3">
      <c r="A447" s="20">
        <v>53075</v>
      </c>
      <c r="B447" s="22">
        <v>73360</v>
      </c>
      <c r="C447" s="4" t="s">
        <v>294</v>
      </c>
      <c r="D447" s="36">
        <v>345</v>
      </c>
      <c r="E447" s="37">
        <v>0</v>
      </c>
      <c r="F447" s="19">
        <v>0</v>
      </c>
      <c r="G447" s="19">
        <v>0</v>
      </c>
      <c r="H447" s="19">
        <v>0</v>
      </c>
      <c r="I447" s="19">
        <v>0</v>
      </c>
      <c r="J447" s="18">
        <v>0</v>
      </c>
      <c r="K447" s="19">
        <v>345</v>
      </c>
      <c r="L447" s="19">
        <v>248</v>
      </c>
      <c r="M447" s="19">
        <v>0</v>
      </c>
      <c r="N447" s="19">
        <v>0</v>
      </c>
      <c r="O447" s="19">
        <v>0</v>
      </c>
      <c r="P447" s="19">
        <v>0</v>
      </c>
      <c r="Q447" s="19">
        <v>97</v>
      </c>
      <c r="R447" s="18">
        <v>0</v>
      </c>
      <c r="S447" s="19">
        <v>160</v>
      </c>
      <c r="T447" s="19">
        <v>109</v>
      </c>
      <c r="U447" s="19">
        <v>0</v>
      </c>
      <c r="V447" s="19">
        <v>1</v>
      </c>
      <c r="W447" s="19">
        <v>4</v>
      </c>
      <c r="X447" s="19">
        <v>5</v>
      </c>
      <c r="Y447" s="19">
        <v>46</v>
      </c>
      <c r="Z447" s="18">
        <v>0</v>
      </c>
      <c r="AA447" s="19">
        <v>133</v>
      </c>
      <c r="AB447" s="19">
        <v>102</v>
      </c>
      <c r="AC447" s="19">
        <v>0</v>
      </c>
      <c r="AD447" s="19">
        <v>0</v>
      </c>
      <c r="AE447" s="19">
        <v>0</v>
      </c>
      <c r="AF447" s="19">
        <v>0</v>
      </c>
      <c r="AG447" s="19">
        <v>31</v>
      </c>
      <c r="AH447" s="18">
        <v>0</v>
      </c>
      <c r="AI447" s="48">
        <v>0.83125000000000004</v>
      </c>
      <c r="AJ447" s="48">
        <v>0.93577981651376152</v>
      </c>
      <c r="AK447" s="54">
        <v>0</v>
      </c>
      <c r="AL447" s="48">
        <v>0</v>
      </c>
      <c r="AM447" s="48">
        <v>0</v>
      </c>
      <c r="AN447" s="48">
        <v>0</v>
      </c>
      <c r="AO447" s="48">
        <v>0.67391304347826086</v>
      </c>
      <c r="AP447" s="50">
        <v>0</v>
      </c>
      <c r="AQ447" s="48">
        <v>2.5939849624060152</v>
      </c>
      <c r="AR447" s="48">
        <v>2.4313725490196076</v>
      </c>
      <c r="AS447" s="54">
        <v>0</v>
      </c>
      <c r="AT447" s="54">
        <v>0</v>
      </c>
      <c r="AU447" s="54">
        <v>0</v>
      </c>
      <c r="AV447" s="54">
        <v>0</v>
      </c>
      <c r="AW447" s="48">
        <v>3.129032258064516</v>
      </c>
      <c r="AX447" s="50">
        <v>0</v>
      </c>
      <c r="AY447" s="9"/>
      <c r="AZ447" s="9"/>
      <c r="BA447" s="9"/>
    </row>
    <row r="448" spans="1:53" ht="13.8" thickTop="1" x14ac:dyDescent="0.25">
      <c r="A448" s="20"/>
      <c r="B448" s="22"/>
      <c r="C448" s="4"/>
      <c r="D448" s="30"/>
      <c r="E448" s="17"/>
      <c r="F448" s="17"/>
      <c r="G448" s="17"/>
      <c r="H448" s="17"/>
      <c r="I448" s="17"/>
      <c r="J448" s="16"/>
      <c r="K448" s="17"/>
      <c r="L448" s="17"/>
      <c r="M448" s="17"/>
      <c r="N448" s="17"/>
      <c r="O448" s="17"/>
      <c r="P448" s="17"/>
      <c r="Q448" s="17"/>
      <c r="R448" s="16"/>
      <c r="S448" s="17"/>
      <c r="T448" s="17"/>
      <c r="U448" s="17"/>
      <c r="V448" s="17"/>
      <c r="W448" s="17"/>
      <c r="X448" s="17"/>
      <c r="Y448" s="17"/>
      <c r="Z448" s="16"/>
      <c r="AA448" s="17"/>
      <c r="AB448" s="17"/>
      <c r="AC448" s="17"/>
      <c r="AD448" s="17"/>
      <c r="AE448" s="17"/>
      <c r="AF448" s="17"/>
      <c r="AG448" s="17"/>
      <c r="AH448" s="16"/>
      <c r="AI448" s="8"/>
      <c r="AJ448" s="8"/>
      <c r="AK448" s="45"/>
      <c r="AL448" s="8"/>
      <c r="AM448" s="8"/>
      <c r="AN448" s="8"/>
      <c r="AO448" s="8"/>
      <c r="AP448" s="46"/>
      <c r="AQ448" s="8"/>
      <c r="AR448" s="8"/>
      <c r="AS448" s="45"/>
      <c r="AT448" s="45"/>
      <c r="AU448" s="45"/>
      <c r="AV448" s="45"/>
      <c r="AW448" s="8"/>
      <c r="AX448" s="46"/>
      <c r="AY448" s="9"/>
      <c r="AZ448" s="9"/>
      <c r="BA448" s="9"/>
    </row>
    <row r="449" spans="1:53" x14ac:dyDescent="0.25">
      <c r="A449" s="20">
        <v>53077</v>
      </c>
      <c r="B449" s="22"/>
      <c r="C449" s="4" t="s">
        <v>374</v>
      </c>
      <c r="D449" s="30">
        <v>222581</v>
      </c>
      <c r="E449" s="17">
        <v>3737</v>
      </c>
      <c r="F449" s="17">
        <v>1196</v>
      </c>
      <c r="G449" s="17">
        <v>1221</v>
      </c>
      <c r="H449" s="17">
        <v>55</v>
      </c>
      <c r="I449" s="17">
        <v>9</v>
      </c>
      <c r="J449" s="16">
        <v>1256</v>
      </c>
      <c r="K449" s="17">
        <v>218844</v>
      </c>
      <c r="L449" s="17">
        <v>157799</v>
      </c>
      <c r="M449" s="17">
        <v>8412</v>
      </c>
      <c r="N449" s="17">
        <v>6808</v>
      </c>
      <c r="O449" s="17">
        <v>13565</v>
      </c>
      <c r="P449" s="17">
        <v>28785</v>
      </c>
      <c r="Q449" s="17">
        <v>31954</v>
      </c>
      <c r="R449" s="16">
        <v>306</v>
      </c>
      <c r="S449" s="17">
        <v>79174</v>
      </c>
      <c r="T449" s="17">
        <v>53237</v>
      </c>
      <c r="U449" s="17">
        <v>3597</v>
      </c>
      <c r="V449" s="17">
        <v>3146</v>
      </c>
      <c r="W449" s="17">
        <v>7441</v>
      </c>
      <c r="X449" s="17">
        <v>14184</v>
      </c>
      <c r="Y449" s="17">
        <v>11557</v>
      </c>
      <c r="Z449" s="16">
        <v>196</v>
      </c>
      <c r="AA449" s="17">
        <v>73993</v>
      </c>
      <c r="AB449" s="17">
        <v>50528</v>
      </c>
      <c r="AC449" s="17">
        <v>3128</v>
      </c>
      <c r="AD449" s="17">
        <v>2614</v>
      </c>
      <c r="AE449" s="17">
        <v>6619</v>
      </c>
      <c r="AF449" s="17">
        <v>12361</v>
      </c>
      <c r="AG449" s="17">
        <v>10953</v>
      </c>
      <c r="AH449" s="16">
        <v>151</v>
      </c>
      <c r="AI449" s="8">
        <v>0.93456185111273904</v>
      </c>
      <c r="AJ449" s="8">
        <v>0.94911433777260179</v>
      </c>
      <c r="AK449" s="8">
        <v>0.86961356686127333</v>
      </c>
      <c r="AL449" s="8">
        <v>0.83089637635092184</v>
      </c>
      <c r="AM449" s="8">
        <v>0.88953097701921779</v>
      </c>
      <c r="AN449" s="8">
        <v>0.87147490129723637</v>
      </c>
      <c r="AO449" s="8">
        <v>0.94773730206801077</v>
      </c>
      <c r="AP449" s="44">
        <v>0.77040816326530615</v>
      </c>
      <c r="AQ449" s="8">
        <v>2.9576311272687956</v>
      </c>
      <c r="AR449" s="8">
        <v>3.12300110829639</v>
      </c>
      <c r="AS449" s="8">
        <v>2.6892583120204603</v>
      </c>
      <c r="AT449" s="8">
        <v>2.6044376434583016</v>
      </c>
      <c r="AU449" s="8">
        <v>2.0494032331167849</v>
      </c>
      <c r="AV449" s="8">
        <v>2.3286950893940621</v>
      </c>
      <c r="AW449" s="8">
        <v>2.9173742353693051</v>
      </c>
      <c r="AX449" s="44">
        <v>2.0264900662251657</v>
      </c>
      <c r="AY449" s="9"/>
      <c r="AZ449" s="9"/>
      <c r="BA449" s="9"/>
    </row>
    <row r="450" spans="1:53" x14ac:dyDescent="0.25">
      <c r="A450" s="20">
        <v>53077</v>
      </c>
      <c r="B450" s="22"/>
      <c r="C450" s="4" t="s">
        <v>14</v>
      </c>
      <c r="D450" s="30">
        <v>93192</v>
      </c>
      <c r="E450" s="17">
        <v>778</v>
      </c>
      <c r="F450" s="17">
        <v>187</v>
      </c>
      <c r="G450" s="17">
        <v>18</v>
      </c>
      <c r="H450" s="17">
        <v>0</v>
      </c>
      <c r="I450" s="17">
        <v>9</v>
      </c>
      <c r="J450" s="16">
        <v>564</v>
      </c>
      <c r="K450" s="17">
        <v>92414</v>
      </c>
      <c r="L450" s="17">
        <v>67674</v>
      </c>
      <c r="M450" s="17">
        <v>1407</v>
      </c>
      <c r="N450" s="17">
        <v>808</v>
      </c>
      <c r="O450" s="17">
        <v>1175</v>
      </c>
      <c r="P450" s="17">
        <v>3390</v>
      </c>
      <c r="Q450" s="17">
        <v>21219</v>
      </c>
      <c r="R450" s="16">
        <v>131</v>
      </c>
      <c r="S450" s="17">
        <v>32521</v>
      </c>
      <c r="T450" s="17">
        <v>23529</v>
      </c>
      <c r="U450" s="17">
        <v>610</v>
      </c>
      <c r="V450" s="17">
        <v>315</v>
      </c>
      <c r="W450" s="17">
        <v>459</v>
      </c>
      <c r="X450" s="17">
        <v>1384</v>
      </c>
      <c r="Y450" s="17">
        <v>7521</v>
      </c>
      <c r="Z450" s="16">
        <v>87</v>
      </c>
      <c r="AA450" s="17">
        <v>30562</v>
      </c>
      <c r="AB450" s="17">
        <v>22024</v>
      </c>
      <c r="AC450" s="17">
        <v>523</v>
      </c>
      <c r="AD450" s="17">
        <v>308</v>
      </c>
      <c r="AE450" s="17">
        <v>437</v>
      </c>
      <c r="AF450" s="17">
        <v>1268</v>
      </c>
      <c r="AG450" s="17">
        <v>7188</v>
      </c>
      <c r="AH450" s="16">
        <v>82</v>
      </c>
      <c r="AI450" s="8">
        <v>0.93976199993850129</v>
      </c>
      <c r="AJ450" s="8">
        <v>0.93603638063666117</v>
      </c>
      <c r="AK450" s="8">
        <v>0.85737704918032787</v>
      </c>
      <c r="AL450" s="8">
        <v>0.97777777777777775</v>
      </c>
      <c r="AM450" s="8">
        <v>0.95206971677559915</v>
      </c>
      <c r="AN450" s="8">
        <v>0.91618497109826591</v>
      </c>
      <c r="AO450" s="8">
        <v>0.95572397287594735</v>
      </c>
      <c r="AP450" s="44">
        <v>0.94252873563218387</v>
      </c>
      <c r="AQ450" s="8">
        <v>3.0238204306000918</v>
      </c>
      <c r="AR450" s="8">
        <v>3.0727388303668723</v>
      </c>
      <c r="AS450" s="8">
        <v>2.6902485659655833</v>
      </c>
      <c r="AT450" s="8">
        <v>2.6233766233766236</v>
      </c>
      <c r="AU450" s="8">
        <v>2.6887871853546912</v>
      </c>
      <c r="AV450" s="8">
        <v>2.6735015772870661</v>
      </c>
      <c r="AW450" s="8">
        <v>2.9520033388981637</v>
      </c>
      <c r="AX450" s="44">
        <v>1.5975609756097562</v>
      </c>
      <c r="AY450" s="9"/>
      <c r="AZ450" s="9"/>
      <c r="BA450" s="9"/>
    </row>
    <row r="451" spans="1:53" x14ac:dyDescent="0.25">
      <c r="A451" s="20">
        <v>53077</v>
      </c>
      <c r="B451" s="22"/>
      <c r="C451" s="4" t="s">
        <v>15</v>
      </c>
      <c r="D451" s="30">
        <v>129389</v>
      </c>
      <c r="E451" s="17">
        <v>2959</v>
      </c>
      <c r="F451" s="17">
        <v>1009</v>
      </c>
      <c r="G451" s="17">
        <v>1203</v>
      </c>
      <c r="H451" s="17">
        <v>55</v>
      </c>
      <c r="I451" s="17">
        <v>0</v>
      </c>
      <c r="J451" s="16">
        <v>692</v>
      </c>
      <c r="K451" s="17">
        <v>126430</v>
      </c>
      <c r="L451" s="17">
        <v>90125</v>
      </c>
      <c r="M451" s="17">
        <v>7005</v>
      </c>
      <c r="N451" s="17">
        <v>6000</v>
      </c>
      <c r="O451" s="17">
        <v>12390</v>
      </c>
      <c r="P451" s="17">
        <v>25395</v>
      </c>
      <c r="Q451" s="17">
        <v>10735</v>
      </c>
      <c r="R451" s="16">
        <v>175</v>
      </c>
      <c r="S451" s="17">
        <v>46653</v>
      </c>
      <c r="T451" s="17">
        <v>29708</v>
      </c>
      <c r="U451" s="17">
        <v>2987</v>
      </c>
      <c r="V451" s="17">
        <v>2831</v>
      </c>
      <c r="W451" s="17">
        <v>6982</v>
      </c>
      <c r="X451" s="17">
        <v>12800</v>
      </c>
      <c r="Y451" s="17">
        <v>4036</v>
      </c>
      <c r="Z451" s="16">
        <v>109</v>
      </c>
      <c r="AA451" s="17">
        <v>43431</v>
      </c>
      <c r="AB451" s="17">
        <v>28504</v>
      </c>
      <c r="AC451" s="17">
        <v>2605</v>
      </c>
      <c r="AD451" s="17">
        <v>2306</v>
      </c>
      <c r="AE451" s="17">
        <v>6182</v>
      </c>
      <c r="AF451" s="17">
        <v>11093</v>
      </c>
      <c r="AG451" s="17">
        <v>3765</v>
      </c>
      <c r="AH451" s="16">
        <v>69</v>
      </c>
      <c r="AI451" s="8">
        <v>0.9309369172400489</v>
      </c>
      <c r="AJ451" s="8">
        <v>0.95947219604147027</v>
      </c>
      <c r="AK451" s="8">
        <v>0.87211248744559755</v>
      </c>
      <c r="AL451" s="8">
        <v>0.81455316142705758</v>
      </c>
      <c r="AM451" s="8">
        <v>0.8854196505299341</v>
      </c>
      <c r="AN451" s="8">
        <v>0.86664062500000005</v>
      </c>
      <c r="AO451" s="8">
        <v>0.93285431119920714</v>
      </c>
      <c r="AP451" s="44">
        <v>0.6330275229357798</v>
      </c>
      <c r="AQ451" s="8">
        <v>2.911054316041537</v>
      </c>
      <c r="AR451" s="8">
        <v>3.1618369351669942</v>
      </c>
      <c r="AS451" s="8">
        <v>2.6890595009596927</v>
      </c>
      <c r="AT451" s="8">
        <v>2.6019080659150045</v>
      </c>
      <c r="AU451" s="8">
        <v>2.0042057586541571</v>
      </c>
      <c r="AV451" s="8">
        <v>2.289281528892094</v>
      </c>
      <c r="AW451" s="8">
        <v>2.8512616201859231</v>
      </c>
      <c r="AX451" s="44">
        <v>2.5362318840579712</v>
      </c>
      <c r="AY451" s="9"/>
      <c r="AZ451" s="9"/>
      <c r="BA451" s="9"/>
    </row>
    <row r="452" spans="1:53" x14ac:dyDescent="0.25">
      <c r="A452" s="20">
        <v>53077</v>
      </c>
      <c r="B452" s="22">
        <v>27925</v>
      </c>
      <c r="C452" s="4" t="s">
        <v>277</v>
      </c>
      <c r="D452" s="32">
        <v>8377</v>
      </c>
      <c r="E452" s="33">
        <v>107</v>
      </c>
      <c r="F452" s="17">
        <v>12</v>
      </c>
      <c r="G452" s="17">
        <v>58</v>
      </c>
      <c r="H452" s="17">
        <v>0</v>
      </c>
      <c r="I452" s="17">
        <v>0</v>
      </c>
      <c r="J452" s="16">
        <v>37</v>
      </c>
      <c r="K452" s="17">
        <v>8270</v>
      </c>
      <c r="L452" s="17">
        <v>6046</v>
      </c>
      <c r="M452" s="17">
        <v>261</v>
      </c>
      <c r="N452" s="17">
        <v>186</v>
      </c>
      <c r="O452" s="17">
        <v>697</v>
      </c>
      <c r="P452" s="17">
        <v>1144</v>
      </c>
      <c r="Q452" s="17">
        <v>1080</v>
      </c>
      <c r="R452" s="16">
        <v>0</v>
      </c>
      <c r="S452" s="17">
        <v>2581</v>
      </c>
      <c r="T452" s="17">
        <v>1754</v>
      </c>
      <c r="U452" s="17">
        <v>98</v>
      </c>
      <c r="V452" s="17">
        <v>133</v>
      </c>
      <c r="W452" s="17">
        <v>271</v>
      </c>
      <c r="X452" s="17">
        <v>502</v>
      </c>
      <c r="Y452" s="17">
        <v>325</v>
      </c>
      <c r="Z452" s="16">
        <v>0</v>
      </c>
      <c r="AA452" s="17">
        <v>2431</v>
      </c>
      <c r="AB452" s="17">
        <v>1655</v>
      </c>
      <c r="AC452" s="17">
        <v>98</v>
      </c>
      <c r="AD452" s="17">
        <v>105</v>
      </c>
      <c r="AE452" s="17">
        <v>263</v>
      </c>
      <c r="AF452" s="17">
        <v>466</v>
      </c>
      <c r="AG452" s="17">
        <v>310</v>
      </c>
      <c r="AH452" s="16">
        <v>0</v>
      </c>
      <c r="AI452" s="8">
        <v>0.94188299108872531</v>
      </c>
      <c r="AJ452" s="8">
        <v>0.94355758266818701</v>
      </c>
      <c r="AK452" s="8">
        <v>1</v>
      </c>
      <c r="AL452" s="8">
        <v>0.78947368421052633</v>
      </c>
      <c r="AM452" s="8">
        <v>0.97047970479704793</v>
      </c>
      <c r="AN452" s="8">
        <v>0.92828685258964139</v>
      </c>
      <c r="AO452" s="8">
        <v>0.9538461538461539</v>
      </c>
      <c r="AP452" s="46">
        <v>0</v>
      </c>
      <c r="AQ452" s="8">
        <v>3.4018922254216371</v>
      </c>
      <c r="AR452" s="8">
        <v>3.6531722054380666</v>
      </c>
      <c r="AS452" s="8">
        <v>2.6632653061224492</v>
      </c>
      <c r="AT452" s="8">
        <v>1.7714285714285714</v>
      </c>
      <c r="AU452" s="8">
        <v>2.6501901140684412</v>
      </c>
      <c r="AV452" s="8">
        <v>2.4549356223175964</v>
      </c>
      <c r="AW452" s="8">
        <v>3.4838709677419355</v>
      </c>
      <c r="AX452" s="46">
        <v>0</v>
      </c>
      <c r="AY452" s="9"/>
      <c r="AZ452" s="9"/>
      <c r="BA452" s="9"/>
    </row>
    <row r="453" spans="1:53" x14ac:dyDescent="0.25">
      <c r="A453" s="20">
        <v>53077</v>
      </c>
      <c r="B453" s="22">
        <v>27960</v>
      </c>
      <c r="C453" s="4" t="s">
        <v>86</v>
      </c>
      <c r="D453" s="32">
        <v>2530</v>
      </c>
      <c r="E453" s="33">
        <v>2</v>
      </c>
      <c r="F453" s="17">
        <v>0</v>
      </c>
      <c r="G453" s="17">
        <v>0</v>
      </c>
      <c r="H453" s="17">
        <v>0</v>
      </c>
      <c r="I453" s="17">
        <v>0</v>
      </c>
      <c r="J453" s="16">
        <v>2</v>
      </c>
      <c r="K453" s="17">
        <v>2528</v>
      </c>
      <c r="L453" s="17">
        <v>1715</v>
      </c>
      <c r="M453" s="17">
        <v>151</v>
      </c>
      <c r="N453" s="17">
        <v>13</v>
      </c>
      <c r="O453" s="17">
        <v>88</v>
      </c>
      <c r="P453" s="17">
        <v>252</v>
      </c>
      <c r="Q453" s="17">
        <v>556</v>
      </c>
      <c r="R453" s="16">
        <v>5</v>
      </c>
      <c r="S453" s="17">
        <v>609</v>
      </c>
      <c r="T453" s="17">
        <v>417</v>
      </c>
      <c r="U453" s="17">
        <v>28</v>
      </c>
      <c r="V453" s="17">
        <v>3</v>
      </c>
      <c r="W453" s="17">
        <v>32</v>
      </c>
      <c r="X453" s="17">
        <v>63</v>
      </c>
      <c r="Y453" s="17">
        <v>128</v>
      </c>
      <c r="Z453" s="16">
        <v>1</v>
      </c>
      <c r="AA453" s="17">
        <v>570</v>
      </c>
      <c r="AB453" s="17">
        <v>393</v>
      </c>
      <c r="AC453" s="17">
        <v>25</v>
      </c>
      <c r="AD453" s="17">
        <v>3</v>
      </c>
      <c r="AE453" s="17">
        <v>30</v>
      </c>
      <c r="AF453" s="17">
        <v>58</v>
      </c>
      <c r="AG453" s="17">
        <v>118</v>
      </c>
      <c r="AH453" s="16">
        <v>1</v>
      </c>
      <c r="AI453" s="8">
        <v>0.93596059113300489</v>
      </c>
      <c r="AJ453" s="8">
        <v>0.94244604316546765</v>
      </c>
      <c r="AK453" s="8">
        <v>0.8928571428571429</v>
      </c>
      <c r="AL453" s="8">
        <v>1</v>
      </c>
      <c r="AM453" s="8">
        <v>0.9375</v>
      </c>
      <c r="AN453" s="8">
        <v>0.92063492063492058</v>
      </c>
      <c r="AO453" s="8">
        <v>0.921875</v>
      </c>
      <c r="AP453" s="46">
        <v>1</v>
      </c>
      <c r="AQ453" s="8">
        <v>4.4350877192982452</v>
      </c>
      <c r="AR453" s="8">
        <v>4.3638676844783717</v>
      </c>
      <c r="AS453" s="8">
        <v>6.04</v>
      </c>
      <c r="AT453" s="8">
        <v>4.333333333333333</v>
      </c>
      <c r="AU453" s="8">
        <v>2.9333333333333331</v>
      </c>
      <c r="AV453" s="8">
        <v>4.3448275862068968</v>
      </c>
      <c r="AW453" s="8">
        <v>4.7118644067796609</v>
      </c>
      <c r="AX453" s="46">
        <v>5</v>
      </c>
      <c r="AY453" s="9"/>
      <c r="AZ453" s="9"/>
      <c r="BA453" s="9"/>
    </row>
    <row r="454" spans="1:53" x14ac:dyDescent="0.25">
      <c r="A454" s="20">
        <v>53077</v>
      </c>
      <c r="B454" s="22">
        <v>29710</v>
      </c>
      <c r="C454" s="4" t="s">
        <v>87</v>
      </c>
      <c r="D454" s="32">
        <v>566</v>
      </c>
      <c r="E454" s="33">
        <v>0</v>
      </c>
      <c r="F454" s="17">
        <v>0</v>
      </c>
      <c r="G454" s="17">
        <v>0</v>
      </c>
      <c r="H454" s="17">
        <v>0</v>
      </c>
      <c r="I454" s="17">
        <v>0</v>
      </c>
      <c r="J454" s="16">
        <v>0</v>
      </c>
      <c r="K454" s="17">
        <v>566</v>
      </c>
      <c r="L454" s="17">
        <v>386</v>
      </c>
      <c r="M454" s="17">
        <v>3</v>
      </c>
      <c r="N454" s="17">
        <v>16</v>
      </c>
      <c r="O454" s="17">
        <v>0</v>
      </c>
      <c r="P454" s="17">
        <v>19</v>
      </c>
      <c r="Q454" s="17">
        <v>161</v>
      </c>
      <c r="R454" s="16">
        <v>0</v>
      </c>
      <c r="S454" s="17">
        <v>176</v>
      </c>
      <c r="T454" s="17">
        <v>114</v>
      </c>
      <c r="U454" s="17">
        <v>2</v>
      </c>
      <c r="V454" s="17">
        <v>7</v>
      </c>
      <c r="W454" s="17">
        <v>0</v>
      </c>
      <c r="X454" s="17">
        <v>9</v>
      </c>
      <c r="Y454" s="17">
        <v>53</v>
      </c>
      <c r="Z454" s="16">
        <v>0</v>
      </c>
      <c r="AA454" s="17">
        <v>165</v>
      </c>
      <c r="AB454" s="17">
        <v>112</v>
      </c>
      <c r="AC454" s="17">
        <v>2</v>
      </c>
      <c r="AD454" s="17">
        <v>5</v>
      </c>
      <c r="AE454" s="17">
        <v>0</v>
      </c>
      <c r="AF454" s="17">
        <v>7</v>
      </c>
      <c r="AG454" s="17">
        <v>46</v>
      </c>
      <c r="AH454" s="16">
        <v>0</v>
      </c>
      <c r="AI454" s="8">
        <v>0.9375</v>
      </c>
      <c r="AJ454" s="8">
        <v>0.98245614035087714</v>
      </c>
      <c r="AK454" s="8">
        <v>1</v>
      </c>
      <c r="AL454" s="8">
        <v>0.7142857142857143</v>
      </c>
      <c r="AM454" s="45">
        <v>0</v>
      </c>
      <c r="AN454" s="8">
        <v>0.77777777777777779</v>
      </c>
      <c r="AO454" s="8">
        <v>0.86792452830188682</v>
      </c>
      <c r="AP454" s="46">
        <v>0</v>
      </c>
      <c r="AQ454" s="8">
        <v>3.4303030303030302</v>
      </c>
      <c r="AR454" s="8">
        <v>3.4464285714285716</v>
      </c>
      <c r="AS454" s="8">
        <v>1.5</v>
      </c>
      <c r="AT454" s="8">
        <v>3.2</v>
      </c>
      <c r="AU454" s="45">
        <v>0</v>
      </c>
      <c r="AV454" s="8">
        <v>2.7142857142857144</v>
      </c>
      <c r="AW454" s="8">
        <v>3.5</v>
      </c>
      <c r="AX454" s="46">
        <v>0</v>
      </c>
      <c r="AY454" s="9"/>
      <c r="AZ454" s="9"/>
      <c r="BA454" s="9"/>
    </row>
    <row r="455" spans="1:53" x14ac:dyDescent="0.25">
      <c r="A455" s="20">
        <v>53077</v>
      </c>
      <c r="B455" s="22">
        <v>40980</v>
      </c>
      <c r="C455" s="4" t="s">
        <v>278</v>
      </c>
      <c r="D455" s="32">
        <v>1891</v>
      </c>
      <c r="E455" s="33">
        <v>12</v>
      </c>
      <c r="F455" s="17">
        <v>0</v>
      </c>
      <c r="G455" s="17">
        <v>0</v>
      </c>
      <c r="H455" s="17">
        <v>0</v>
      </c>
      <c r="I455" s="17">
        <v>0</v>
      </c>
      <c r="J455" s="16">
        <v>12</v>
      </c>
      <c r="K455" s="17">
        <v>1879</v>
      </c>
      <c r="L455" s="17">
        <v>1354</v>
      </c>
      <c r="M455" s="17">
        <v>33</v>
      </c>
      <c r="N455" s="17">
        <v>40</v>
      </c>
      <c r="O455" s="17">
        <v>50</v>
      </c>
      <c r="P455" s="17">
        <v>123</v>
      </c>
      <c r="Q455" s="17">
        <v>402</v>
      </c>
      <c r="R455" s="16">
        <v>0</v>
      </c>
      <c r="S455" s="17">
        <v>463</v>
      </c>
      <c r="T455" s="17">
        <v>330</v>
      </c>
      <c r="U455" s="17">
        <v>8</v>
      </c>
      <c r="V455" s="17">
        <v>14</v>
      </c>
      <c r="W455" s="17">
        <v>25</v>
      </c>
      <c r="X455" s="17">
        <v>47</v>
      </c>
      <c r="Y455" s="17">
        <v>86</v>
      </c>
      <c r="Z455" s="16">
        <v>0</v>
      </c>
      <c r="AA455" s="17">
        <v>445</v>
      </c>
      <c r="AB455" s="17">
        <v>325</v>
      </c>
      <c r="AC455" s="17">
        <v>8</v>
      </c>
      <c r="AD455" s="17">
        <v>10</v>
      </c>
      <c r="AE455" s="17">
        <v>20</v>
      </c>
      <c r="AF455" s="17">
        <v>38</v>
      </c>
      <c r="AG455" s="17">
        <v>82</v>
      </c>
      <c r="AH455" s="16">
        <v>0</v>
      </c>
      <c r="AI455" s="8">
        <v>0.9611231101511879</v>
      </c>
      <c r="AJ455" s="8">
        <v>0.98484848484848486</v>
      </c>
      <c r="AK455" s="8">
        <v>1</v>
      </c>
      <c r="AL455" s="8">
        <v>0.7142857142857143</v>
      </c>
      <c r="AM455" s="45">
        <v>0.8</v>
      </c>
      <c r="AN455" s="8">
        <v>0.80851063829787229</v>
      </c>
      <c r="AO455" s="8">
        <v>0.95348837209302328</v>
      </c>
      <c r="AP455" s="46">
        <v>0</v>
      </c>
      <c r="AQ455" s="8">
        <v>4.2224719101123593</v>
      </c>
      <c r="AR455" s="8">
        <v>4.1661538461538461</v>
      </c>
      <c r="AS455" s="8">
        <v>4.125</v>
      </c>
      <c r="AT455" s="8">
        <v>4</v>
      </c>
      <c r="AU455" s="45">
        <v>2.5</v>
      </c>
      <c r="AV455" s="55">
        <v>3.236842105263158</v>
      </c>
      <c r="AW455" s="8">
        <v>4.9024390243902438</v>
      </c>
      <c r="AX455" s="46">
        <v>0</v>
      </c>
      <c r="AY455" s="9"/>
      <c r="AZ455" s="9"/>
      <c r="BA455" s="9"/>
    </row>
    <row r="456" spans="1:53" x14ac:dyDescent="0.25">
      <c r="A456" s="20">
        <v>53077</v>
      </c>
      <c r="B456" s="22">
        <v>47665</v>
      </c>
      <c r="C456" s="4" t="s">
        <v>279</v>
      </c>
      <c r="D456" s="32">
        <v>821</v>
      </c>
      <c r="E456" s="33">
        <v>2</v>
      </c>
      <c r="F456" s="17">
        <v>0</v>
      </c>
      <c r="G456" s="17">
        <v>0</v>
      </c>
      <c r="H456" s="17">
        <v>0</v>
      </c>
      <c r="I456" s="17">
        <v>0</v>
      </c>
      <c r="J456" s="16">
        <v>2</v>
      </c>
      <c r="K456" s="17">
        <v>819</v>
      </c>
      <c r="L456" s="17">
        <v>707</v>
      </c>
      <c r="M456" s="17">
        <v>13</v>
      </c>
      <c r="N456" s="17">
        <v>63</v>
      </c>
      <c r="O456" s="17">
        <v>13</v>
      </c>
      <c r="P456" s="17">
        <v>89</v>
      </c>
      <c r="Q456" s="17">
        <v>23</v>
      </c>
      <c r="R456" s="16">
        <v>0</v>
      </c>
      <c r="S456" s="17">
        <v>307</v>
      </c>
      <c r="T456" s="17">
        <v>236</v>
      </c>
      <c r="U456" s="17">
        <v>11</v>
      </c>
      <c r="V456" s="17">
        <v>39</v>
      </c>
      <c r="W456" s="17">
        <v>10</v>
      </c>
      <c r="X456" s="17">
        <v>60</v>
      </c>
      <c r="Y456" s="17">
        <v>11</v>
      </c>
      <c r="Z456" s="16">
        <v>0</v>
      </c>
      <c r="AA456" s="17">
        <v>292</v>
      </c>
      <c r="AB456" s="17">
        <v>223</v>
      </c>
      <c r="AC456" s="17">
        <v>11</v>
      </c>
      <c r="AD456" s="17">
        <v>37</v>
      </c>
      <c r="AE456" s="17">
        <v>10</v>
      </c>
      <c r="AF456" s="17">
        <v>58</v>
      </c>
      <c r="AG456" s="17">
        <v>11</v>
      </c>
      <c r="AH456" s="16">
        <v>0</v>
      </c>
      <c r="AI456" s="8">
        <v>0.95114006514657978</v>
      </c>
      <c r="AJ456" s="8">
        <v>0.94491525423728817</v>
      </c>
      <c r="AK456" s="8">
        <v>1</v>
      </c>
      <c r="AL456" s="8">
        <v>0.94871794871794868</v>
      </c>
      <c r="AM456" s="8">
        <v>1</v>
      </c>
      <c r="AN456" s="8">
        <v>0.96666666666666667</v>
      </c>
      <c r="AO456" s="8">
        <v>1</v>
      </c>
      <c r="AP456" s="46">
        <v>0</v>
      </c>
      <c r="AQ456" s="8">
        <v>2.8047945205479454</v>
      </c>
      <c r="AR456" s="8">
        <v>3.1704035874439462</v>
      </c>
      <c r="AS456" s="8">
        <v>1.1818181818181819</v>
      </c>
      <c r="AT456" s="8">
        <v>1.7027027027027026</v>
      </c>
      <c r="AU456" s="8">
        <v>1.3</v>
      </c>
      <c r="AV456" s="8">
        <v>1.5344827586206897</v>
      </c>
      <c r="AW456" s="8">
        <v>2.0909090909090908</v>
      </c>
      <c r="AX456" s="46">
        <v>0</v>
      </c>
      <c r="AY456" s="9"/>
      <c r="AZ456" s="9"/>
      <c r="BA456" s="9"/>
    </row>
    <row r="457" spans="1:53" x14ac:dyDescent="0.25">
      <c r="A457" s="20">
        <v>53077</v>
      </c>
      <c r="B457" s="22">
        <v>47805</v>
      </c>
      <c r="C457" s="4" t="s">
        <v>88</v>
      </c>
      <c r="D457" s="32">
        <v>643</v>
      </c>
      <c r="E457" s="33">
        <v>0</v>
      </c>
      <c r="F457" s="17">
        <v>0</v>
      </c>
      <c r="G457" s="17">
        <v>0</v>
      </c>
      <c r="H457" s="17">
        <v>0</v>
      </c>
      <c r="I457" s="17">
        <v>0</v>
      </c>
      <c r="J457" s="16">
        <v>0</v>
      </c>
      <c r="K457" s="17">
        <v>643</v>
      </c>
      <c r="L457" s="17">
        <v>530</v>
      </c>
      <c r="M457" s="17">
        <v>9</v>
      </c>
      <c r="N457" s="17">
        <v>8</v>
      </c>
      <c r="O457" s="17">
        <v>0</v>
      </c>
      <c r="P457" s="17">
        <v>17</v>
      </c>
      <c r="Q457" s="17">
        <v>96</v>
      </c>
      <c r="R457" s="16">
        <v>0</v>
      </c>
      <c r="S457" s="17">
        <v>279</v>
      </c>
      <c r="T457" s="17">
        <v>223</v>
      </c>
      <c r="U457" s="17">
        <v>4</v>
      </c>
      <c r="V457" s="17">
        <v>9</v>
      </c>
      <c r="W457" s="17">
        <v>0</v>
      </c>
      <c r="X457" s="17">
        <v>13</v>
      </c>
      <c r="Y457" s="17">
        <v>43</v>
      </c>
      <c r="Z457" s="16">
        <v>0</v>
      </c>
      <c r="AA457" s="17">
        <v>258</v>
      </c>
      <c r="AB457" s="17">
        <v>208</v>
      </c>
      <c r="AC457" s="17">
        <v>3</v>
      </c>
      <c r="AD457" s="17">
        <v>8</v>
      </c>
      <c r="AE457" s="17">
        <v>0</v>
      </c>
      <c r="AF457" s="17">
        <v>11</v>
      </c>
      <c r="AG457" s="17">
        <v>39</v>
      </c>
      <c r="AH457" s="16">
        <v>0</v>
      </c>
      <c r="AI457" s="8">
        <v>0.92473118279569888</v>
      </c>
      <c r="AJ457" s="8">
        <v>0.93273542600896864</v>
      </c>
      <c r="AK457" s="8">
        <v>0.75</v>
      </c>
      <c r="AL457" s="8">
        <v>0.88888888888888884</v>
      </c>
      <c r="AM457" s="45">
        <v>0</v>
      </c>
      <c r="AN457" s="8">
        <v>0.84615384615384615</v>
      </c>
      <c r="AO457" s="8">
        <v>0.90697674418604646</v>
      </c>
      <c r="AP457" s="46">
        <v>0</v>
      </c>
      <c r="AQ457" s="8">
        <v>2.4922480620155039</v>
      </c>
      <c r="AR457" s="8">
        <v>2.5480769230769229</v>
      </c>
      <c r="AS457" s="8">
        <v>3</v>
      </c>
      <c r="AT457" s="8">
        <v>1</v>
      </c>
      <c r="AU457" s="45">
        <v>0</v>
      </c>
      <c r="AV457" s="8">
        <v>1.5454545454545454</v>
      </c>
      <c r="AW457" s="8">
        <v>2.4615384615384617</v>
      </c>
      <c r="AX457" s="46">
        <v>0</v>
      </c>
      <c r="AY457" s="9"/>
      <c r="AZ457" s="9"/>
      <c r="BA457" s="9"/>
    </row>
    <row r="458" spans="1:53" x14ac:dyDescent="0.25">
      <c r="A458" s="20">
        <v>53077</v>
      </c>
      <c r="B458" s="22">
        <v>63280</v>
      </c>
      <c r="C458" s="4" t="s">
        <v>280</v>
      </c>
      <c r="D458" s="32">
        <v>6310</v>
      </c>
      <c r="E458" s="33">
        <v>146</v>
      </c>
      <c r="F458" s="17">
        <v>0</v>
      </c>
      <c r="G458" s="17">
        <v>39</v>
      </c>
      <c r="H458" s="17">
        <v>0</v>
      </c>
      <c r="I458" s="17">
        <v>0</v>
      </c>
      <c r="J458" s="16">
        <v>107</v>
      </c>
      <c r="K458" s="17">
        <v>6164</v>
      </c>
      <c r="L458" s="17">
        <v>5129</v>
      </c>
      <c r="M458" s="17">
        <v>409</v>
      </c>
      <c r="N458" s="17">
        <v>85</v>
      </c>
      <c r="O458" s="17">
        <v>469</v>
      </c>
      <c r="P458" s="17">
        <v>963</v>
      </c>
      <c r="Q458" s="17">
        <v>72</v>
      </c>
      <c r="R458" s="16">
        <v>0</v>
      </c>
      <c r="S458" s="17">
        <v>2408</v>
      </c>
      <c r="T458" s="17">
        <v>1754</v>
      </c>
      <c r="U458" s="17">
        <v>219</v>
      </c>
      <c r="V458" s="17">
        <v>67</v>
      </c>
      <c r="W458" s="17">
        <v>333</v>
      </c>
      <c r="X458" s="17">
        <v>619</v>
      </c>
      <c r="Y458" s="17">
        <v>35</v>
      </c>
      <c r="Z458" s="16">
        <v>0</v>
      </c>
      <c r="AA458" s="17">
        <v>2269</v>
      </c>
      <c r="AB458" s="17">
        <v>1687</v>
      </c>
      <c r="AC458" s="17">
        <v>197</v>
      </c>
      <c r="AD458" s="17">
        <v>56</v>
      </c>
      <c r="AE458" s="17">
        <v>294</v>
      </c>
      <c r="AF458" s="17">
        <v>547</v>
      </c>
      <c r="AG458" s="17">
        <v>35</v>
      </c>
      <c r="AH458" s="16">
        <v>0</v>
      </c>
      <c r="AI458" s="8">
        <v>0.94227574750830567</v>
      </c>
      <c r="AJ458" s="8">
        <v>0.96180159635119722</v>
      </c>
      <c r="AK458" s="8">
        <v>0.8995433789954338</v>
      </c>
      <c r="AL458" s="8">
        <v>0.83582089552238803</v>
      </c>
      <c r="AM458" s="45">
        <v>0.88288288288288286</v>
      </c>
      <c r="AN458" s="8">
        <v>0.88368336025848138</v>
      </c>
      <c r="AO458" s="8">
        <v>1</v>
      </c>
      <c r="AP458" s="46">
        <v>0</v>
      </c>
      <c r="AQ458" s="8">
        <v>2.7166152490083739</v>
      </c>
      <c r="AR458" s="8">
        <v>3.0403082394783638</v>
      </c>
      <c r="AS458" s="8">
        <v>2.0761421319796955</v>
      </c>
      <c r="AT458" s="8">
        <v>1.5178571428571428</v>
      </c>
      <c r="AU458" s="45">
        <v>1.5952380952380953</v>
      </c>
      <c r="AV458" s="8">
        <v>1.7605118829981719</v>
      </c>
      <c r="AW458" s="8">
        <v>2.0571428571428569</v>
      </c>
      <c r="AX458" s="46">
        <v>0</v>
      </c>
      <c r="AY458" s="9"/>
      <c r="AZ458" s="9"/>
      <c r="BA458" s="9"/>
    </row>
    <row r="459" spans="1:53" x14ac:dyDescent="0.25">
      <c r="A459" s="20">
        <v>53077</v>
      </c>
      <c r="B459" s="22">
        <v>68750</v>
      </c>
      <c r="C459" s="4" t="s">
        <v>281</v>
      </c>
      <c r="D459" s="32">
        <v>13905</v>
      </c>
      <c r="E459" s="33">
        <v>205</v>
      </c>
      <c r="F459" s="17">
        <v>0</v>
      </c>
      <c r="G459" s="17">
        <v>155</v>
      </c>
      <c r="H459" s="17">
        <v>0</v>
      </c>
      <c r="I459" s="17">
        <v>0</v>
      </c>
      <c r="J459" s="16">
        <v>50</v>
      </c>
      <c r="K459" s="17">
        <v>13700</v>
      </c>
      <c r="L459" s="17">
        <v>8247</v>
      </c>
      <c r="M459" s="17">
        <v>898</v>
      </c>
      <c r="N459" s="17">
        <v>465</v>
      </c>
      <c r="O459" s="17">
        <v>1633</v>
      </c>
      <c r="P459" s="17">
        <v>2996</v>
      </c>
      <c r="Q459" s="17">
        <v>2394</v>
      </c>
      <c r="R459" s="16">
        <v>63</v>
      </c>
      <c r="S459" s="17">
        <v>4070</v>
      </c>
      <c r="T459" s="17">
        <v>2452</v>
      </c>
      <c r="U459" s="17">
        <v>261</v>
      </c>
      <c r="V459" s="17">
        <v>200</v>
      </c>
      <c r="W459" s="17">
        <v>577</v>
      </c>
      <c r="X459" s="17">
        <v>1038</v>
      </c>
      <c r="Y459" s="17">
        <v>563</v>
      </c>
      <c r="Z459" s="16">
        <v>17</v>
      </c>
      <c r="AA459" s="17">
        <v>3827</v>
      </c>
      <c r="AB459" s="17">
        <v>2338</v>
      </c>
      <c r="AC459" s="17">
        <v>226</v>
      </c>
      <c r="AD459" s="17">
        <v>154</v>
      </c>
      <c r="AE459" s="17">
        <v>547</v>
      </c>
      <c r="AF459" s="17">
        <v>927</v>
      </c>
      <c r="AG459" s="17">
        <v>545</v>
      </c>
      <c r="AH459" s="16">
        <v>17</v>
      </c>
      <c r="AI459" s="8">
        <v>0.94029484029484034</v>
      </c>
      <c r="AJ459" s="8">
        <v>0.9535073409461664</v>
      </c>
      <c r="AK459" s="8">
        <v>0.86590038314176243</v>
      </c>
      <c r="AL459" s="8">
        <v>0.77</v>
      </c>
      <c r="AM459" s="8">
        <v>0.94800693240901213</v>
      </c>
      <c r="AN459" s="8">
        <v>0.89306358381502893</v>
      </c>
      <c r="AO459" s="8">
        <v>0.96802841918294846</v>
      </c>
      <c r="AP459" s="46">
        <v>1</v>
      </c>
      <c r="AQ459" s="8">
        <v>3.5798275411549518</v>
      </c>
      <c r="AR459" s="8">
        <v>3.5273738237810095</v>
      </c>
      <c r="AS459" s="8">
        <v>3.9734513274336285</v>
      </c>
      <c r="AT459" s="8">
        <v>3.0194805194805197</v>
      </c>
      <c r="AU459" s="8">
        <v>2.9853747714808043</v>
      </c>
      <c r="AV459" s="8">
        <v>3.2319309600863</v>
      </c>
      <c r="AW459" s="8">
        <v>4.3926605504587153</v>
      </c>
      <c r="AX459" s="46">
        <v>3.7058823529411766</v>
      </c>
      <c r="AY459" s="9"/>
      <c r="AZ459" s="9"/>
      <c r="BA459" s="9"/>
    </row>
    <row r="460" spans="1:53" x14ac:dyDescent="0.25">
      <c r="A460" s="20">
        <v>53077</v>
      </c>
      <c r="B460" s="22">
        <v>71400</v>
      </c>
      <c r="C460" s="4" t="s">
        <v>89</v>
      </c>
      <c r="D460" s="32">
        <v>1154</v>
      </c>
      <c r="E460" s="33">
        <v>0</v>
      </c>
      <c r="F460" s="17">
        <v>0</v>
      </c>
      <c r="G460" s="17">
        <v>0</v>
      </c>
      <c r="H460" s="17">
        <v>0</v>
      </c>
      <c r="I460" s="17">
        <v>0</v>
      </c>
      <c r="J460" s="16">
        <v>0</v>
      </c>
      <c r="K460" s="17">
        <v>1154</v>
      </c>
      <c r="L460" s="17">
        <v>728</v>
      </c>
      <c r="M460" s="17">
        <v>79</v>
      </c>
      <c r="N460" s="17">
        <v>73</v>
      </c>
      <c r="O460" s="17">
        <v>53</v>
      </c>
      <c r="P460" s="17">
        <v>205</v>
      </c>
      <c r="Q460" s="17">
        <v>221</v>
      </c>
      <c r="R460" s="16">
        <v>0</v>
      </c>
      <c r="S460" s="17">
        <v>363</v>
      </c>
      <c r="T460" s="17">
        <v>231</v>
      </c>
      <c r="U460" s="17">
        <v>20</v>
      </c>
      <c r="V460" s="17">
        <v>15</v>
      </c>
      <c r="W460" s="17">
        <v>31</v>
      </c>
      <c r="X460" s="17">
        <v>66</v>
      </c>
      <c r="Y460" s="17">
        <v>66</v>
      </c>
      <c r="Z460" s="16">
        <v>0</v>
      </c>
      <c r="AA460" s="17">
        <v>341</v>
      </c>
      <c r="AB460" s="17">
        <v>220</v>
      </c>
      <c r="AC460" s="17">
        <v>20</v>
      </c>
      <c r="AD460" s="17">
        <v>15</v>
      </c>
      <c r="AE460" s="17">
        <v>26</v>
      </c>
      <c r="AF460" s="17">
        <v>61</v>
      </c>
      <c r="AG460" s="17">
        <v>60</v>
      </c>
      <c r="AH460" s="16">
        <v>0</v>
      </c>
      <c r="AI460" s="8">
        <v>0.93939393939393945</v>
      </c>
      <c r="AJ460" s="8">
        <v>0.95238095238095233</v>
      </c>
      <c r="AK460" s="8">
        <v>1</v>
      </c>
      <c r="AL460" s="8">
        <v>1</v>
      </c>
      <c r="AM460" s="8">
        <v>0.83870967741935487</v>
      </c>
      <c r="AN460" s="8">
        <v>0.9242424242424242</v>
      </c>
      <c r="AO460" s="8">
        <v>0.90909090909090906</v>
      </c>
      <c r="AP460" s="46">
        <v>0</v>
      </c>
      <c r="AQ460" s="8">
        <v>3.3841642228739004</v>
      </c>
      <c r="AR460" s="8">
        <v>3.3090909090909091</v>
      </c>
      <c r="AS460" s="8">
        <v>3.95</v>
      </c>
      <c r="AT460" s="8">
        <v>4.8666666666666663</v>
      </c>
      <c r="AU460" s="8">
        <v>2.0384615384615383</v>
      </c>
      <c r="AV460" s="8">
        <v>3.360655737704918</v>
      </c>
      <c r="AW460" s="8">
        <v>3.6833333333333331</v>
      </c>
      <c r="AX460" s="46">
        <v>0</v>
      </c>
      <c r="AY460" s="9"/>
      <c r="AZ460" s="9"/>
      <c r="BA460" s="9"/>
    </row>
    <row r="461" spans="1:53" x14ac:dyDescent="0.25">
      <c r="A461" s="20">
        <v>53077</v>
      </c>
      <c r="B461" s="22">
        <v>71960</v>
      </c>
      <c r="C461" s="4" t="s">
        <v>282</v>
      </c>
      <c r="D461" s="32">
        <v>8946</v>
      </c>
      <c r="E461" s="33">
        <v>130</v>
      </c>
      <c r="F461" s="17">
        <v>24</v>
      </c>
      <c r="G461" s="17">
        <v>72</v>
      </c>
      <c r="H461" s="17">
        <v>0</v>
      </c>
      <c r="I461" s="17">
        <v>0</v>
      </c>
      <c r="J461" s="16">
        <v>34</v>
      </c>
      <c r="K461" s="17">
        <v>8816</v>
      </c>
      <c r="L461" s="17">
        <v>7050</v>
      </c>
      <c r="M461" s="17">
        <v>171</v>
      </c>
      <c r="N461" s="17">
        <v>318</v>
      </c>
      <c r="O461" s="17">
        <v>703</v>
      </c>
      <c r="P461" s="17">
        <v>1192</v>
      </c>
      <c r="Q461" s="17">
        <v>562</v>
      </c>
      <c r="R461" s="16">
        <v>12</v>
      </c>
      <c r="S461" s="17">
        <v>2440</v>
      </c>
      <c r="T461" s="17">
        <v>1737</v>
      </c>
      <c r="U461" s="17">
        <v>76</v>
      </c>
      <c r="V461" s="17">
        <v>191</v>
      </c>
      <c r="W461" s="17">
        <v>275</v>
      </c>
      <c r="X461" s="17">
        <v>542</v>
      </c>
      <c r="Y461" s="17">
        <v>152</v>
      </c>
      <c r="Z461" s="16">
        <v>9</v>
      </c>
      <c r="AA461" s="17">
        <v>2275</v>
      </c>
      <c r="AB461" s="17">
        <v>1703</v>
      </c>
      <c r="AC461" s="17">
        <v>45</v>
      </c>
      <c r="AD461" s="17">
        <v>119</v>
      </c>
      <c r="AE461" s="17">
        <v>247</v>
      </c>
      <c r="AF461" s="17">
        <v>411</v>
      </c>
      <c r="AG461" s="17">
        <v>152</v>
      </c>
      <c r="AH461" s="16">
        <v>9</v>
      </c>
      <c r="AI461" s="8">
        <v>0.93237704918032782</v>
      </c>
      <c r="AJ461" s="8">
        <v>0.98042602187679906</v>
      </c>
      <c r="AK461" s="8">
        <v>0.59210526315789469</v>
      </c>
      <c r="AL461" s="8">
        <v>0.62303664921465973</v>
      </c>
      <c r="AM461" s="8">
        <v>0.89818181818181819</v>
      </c>
      <c r="AN461" s="8">
        <v>0.75830258302583031</v>
      </c>
      <c r="AO461" s="8">
        <v>1</v>
      </c>
      <c r="AP461" s="46">
        <v>1</v>
      </c>
      <c r="AQ461" s="8">
        <v>3.8751648351648353</v>
      </c>
      <c r="AR461" s="8">
        <v>4.139753376394598</v>
      </c>
      <c r="AS461" s="8">
        <v>3.8</v>
      </c>
      <c r="AT461" s="8">
        <v>2.672268907563025</v>
      </c>
      <c r="AU461" s="8">
        <v>2.8461538461538463</v>
      </c>
      <c r="AV461" s="8">
        <v>2.9002433090024331</v>
      </c>
      <c r="AW461" s="8">
        <v>3.6973684210526314</v>
      </c>
      <c r="AX461" s="46">
        <v>1.3333333333333333</v>
      </c>
      <c r="AY461" s="9"/>
      <c r="AZ461" s="9"/>
      <c r="BA461" s="9"/>
    </row>
    <row r="462" spans="1:53" x14ac:dyDescent="0.25">
      <c r="A462" s="20">
        <v>53077</v>
      </c>
      <c r="B462" s="22">
        <v>73290</v>
      </c>
      <c r="C462" s="4" t="s">
        <v>283</v>
      </c>
      <c r="D462" s="32">
        <v>5621</v>
      </c>
      <c r="E462" s="33">
        <v>104</v>
      </c>
      <c r="F462" s="17">
        <v>0</v>
      </c>
      <c r="G462" s="17">
        <v>77</v>
      </c>
      <c r="H462" s="17">
        <v>0</v>
      </c>
      <c r="I462" s="17">
        <v>0</v>
      </c>
      <c r="J462" s="16">
        <v>27</v>
      </c>
      <c r="K462" s="17">
        <v>5517</v>
      </c>
      <c r="L462" s="17">
        <v>4077</v>
      </c>
      <c r="M462" s="17">
        <v>70</v>
      </c>
      <c r="N462" s="17">
        <v>120</v>
      </c>
      <c r="O462" s="17">
        <v>89</v>
      </c>
      <c r="P462" s="17">
        <v>279</v>
      </c>
      <c r="Q462" s="17">
        <v>1161</v>
      </c>
      <c r="R462" s="16">
        <v>0</v>
      </c>
      <c r="S462" s="17">
        <v>2210</v>
      </c>
      <c r="T462" s="17">
        <v>1492</v>
      </c>
      <c r="U462" s="17">
        <v>27</v>
      </c>
      <c r="V462" s="17">
        <v>27</v>
      </c>
      <c r="W462" s="17">
        <v>65</v>
      </c>
      <c r="X462" s="17">
        <v>119</v>
      </c>
      <c r="Y462" s="17">
        <v>599</v>
      </c>
      <c r="Z462" s="16">
        <v>0</v>
      </c>
      <c r="AA462" s="17">
        <v>2070</v>
      </c>
      <c r="AB462" s="17">
        <v>1422</v>
      </c>
      <c r="AC462" s="17">
        <v>20</v>
      </c>
      <c r="AD462" s="17">
        <v>27</v>
      </c>
      <c r="AE462" s="17">
        <v>64</v>
      </c>
      <c r="AF462" s="17">
        <v>111</v>
      </c>
      <c r="AG462" s="17">
        <v>537</v>
      </c>
      <c r="AH462" s="16">
        <v>0</v>
      </c>
      <c r="AI462" s="8">
        <v>0.93665158371040724</v>
      </c>
      <c r="AJ462" s="8">
        <v>0.95308310991957101</v>
      </c>
      <c r="AK462" s="8">
        <v>0.7407407407407407</v>
      </c>
      <c r="AL462" s="8">
        <v>1</v>
      </c>
      <c r="AM462" s="8">
        <v>0.98461538461538467</v>
      </c>
      <c r="AN462" s="8">
        <v>0.9327731092436975</v>
      </c>
      <c r="AO462" s="8">
        <v>0.89649415692821366</v>
      </c>
      <c r="AP462" s="46">
        <v>0</v>
      </c>
      <c r="AQ462" s="8">
        <v>2.6652173913043478</v>
      </c>
      <c r="AR462" s="8">
        <v>2.8670886075949369</v>
      </c>
      <c r="AS462" s="8">
        <v>3.5</v>
      </c>
      <c r="AT462" s="8">
        <v>4.4444444444444446</v>
      </c>
      <c r="AU462" s="8">
        <v>1.390625</v>
      </c>
      <c r="AV462" s="8">
        <v>2.5135135135135136</v>
      </c>
      <c r="AW462" s="8">
        <v>2.1620111731843576</v>
      </c>
      <c r="AX462" s="46">
        <v>0</v>
      </c>
      <c r="AY462" s="9"/>
      <c r="AZ462" s="9"/>
      <c r="BA462" s="9"/>
    </row>
    <row r="463" spans="1:53" x14ac:dyDescent="0.25">
      <c r="A463" s="20">
        <v>53077</v>
      </c>
      <c r="B463" s="22">
        <v>76125</v>
      </c>
      <c r="C463" s="4" t="s">
        <v>284</v>
      </c>
      <c r="D463" s="32">
        <v>4582</v>
      </c>
      <c r="E463" s="33">
        <v>112</v>
      </c>
      <c r="F463" s="17">
        <v>36</v>
      </c>
      <c r="G463" s="17">
        <v>70</v>
      </c>
      <c r="H463" s="17">
        <v>0</v>
      </c>
      <c r="I463" s="17">
        <v>0</v>
      </c>
      <c r="J463" s="16">
        <v>6</v>
      </c>
      <c r="K463" s="17">
        <v>4470</v>
      </c>
      <c r="L463" s="17">
        <v>3696</v>
      </c>
      <c r="M463" s="17">
        <v>69</v>
      </c>
      <c r="N463" s="17">
        <v>142</v>
      </c>
      <c r="O463" s="17">
        <v>307</v>
      </c>
      <c r="P463" s="17">
        <v>518</v>
      </c>
      <c r="Q463" s="17">
        <v>256</v>
      </c>
      <c r="R463" s="16">
        <v>0</v>
      </c>
      <c r="S463" s="17">
        <v>1267</v>
      </c>
      <c r="T463" s="17">
        <v>960</v>
      </c>
      <c r="U463" s="17">
        <v>26</v>
      </c>
      <c r="V463" s="17">
        <v>49</v>
      </c>
      <c r="W463" s="17">
        <v>163</v>
      </c>
      <c r="X463" s="17">
        <v>238</v>
      </c>
      <c r="Y463" s="17">
        <v>69</v>
      </c>
      <c r="Z463" s="16">
        <v>0</v>
      </c>
      <c r="AA463" s="17">
        <v>1198</v>
      </c>
      <c r="AB463" s="17">
        <v>931</v>
      </c>
      <c r="AC463" s="17">
        <v>21</v>
      </c>
      <c r="AD463" s="17">
        <v>43</v>
      </c>
      <c r="AE463" s="17">
        <v>139</v>
      </c>
      <c r="AF463" s="17">
        <v>203</v>
      </c>
      <c r="AG463" s="17">
        <v>64</v>
      </c>
      <c r="AH463" s="16">
        <v>0</v>
      </c>
      <c r="AI463" s="8">
        <v>0.94554064719810571</v>
      </c>
      <c r="AJ463" s="8">
        <v>0.96979166666666672</v>
      </c>
      <c r="AK463" s="8">
        <v>0.80769230769230771</v>
      </c>
      <c r="AL463" s="8">
        <v>0.87755102040816324</v>
      </c>
      <c r="AM463" s="8">
        <v>0.85276073619631898</v>
      </c>
      <c r="AN463" s="8">
        <v>0.8529411764705882</v>
      </c>
      <c r="AO463" s="8">
        <v>0.92753623188405798</v>
      </c>
      <c r="AP463" s="46">
        <v>0</v>
      </c>
      <c r="AQ463" s="8">
        <v>3.7312186978297164</v>
      </c>
      <c r="AR463" s="8">
        <v>3.969924812030075</v>
      </c>
      <c r="AS463" s="8">
        <v>3.2857142857142856</v>
      </c>
      <c r="AT463" s="8">
        <v>3.3023255813953489</v>
      </c>
      <c r="AU463" s="8">
        <v>2.2086330935251799</v>
      </c>
      <c r="AV463" s="8">
        <v>2.5517241379310347</v>
      </c>
      <c r="AW463" s="8">
        <v>4</v>
      </c>
      <c r="AX463" s="46">
        <v>0</v>
      </c>
      <c r="AY463" s="9"/>
      <c r="AZ463" s="9"/>
      <c r="BA463" s="9"/>
    </row>
    <row r="464" spans="1:53" x14ac:dyDescent="0.25">
      <c r="A464" s="20">
        <v>53077</v>
      </c>
      <c r="B464" s="22">
        <v>80010</v>
      </c>
      <c r="C464" s="4" t="s">
        <v>285</v>
      </c>
      <c r="D464" s="32">
        <v>71845</v>
      </c>
      <c r="E464" s="33">
        <v>2139</v>
      </c>
      <c r="F464" s="17">
        <v>937</v>
      </c>
      <c r="G464" s="17">
        <v>732</v>
      </c>
      <c r="H464" s="17">
        <v>55</v>
      </c>
      <c r="I464" s="17">
        <v>0</v>
      </c>
      <c r="J464" s="16">
        <v>415</v>
      </c>
      <c r="K464" s="17">
        <v>69706</v>
      </c>
      <c r="L464" s="17">
        <v>48731</v>
      </c>
      <c r="M464" s="17">
        <v>4709</v>
      </c>
      <c r="N464" s="17">
        <v>4377</v>
      </c>
      <c r="O464" s="17">
        <v>8178</v>
      </c>
      <c r="P464" s="17">
        <v>17264</v>
      </c>
      <c r="Q464" s="17">
        <v>3637</v>
      </c>
      <c r="R464" s="16">
        <v>74</v>
      </c>
      <c r="S464" s="17">
        <v>28643</v>
      </c>
      <c r="T464" s="17">
        <v>17429</v>
      </c>
      <c r="U464" s="17">
        <v>2144</v>
      </c>
      <c r="V464" s="17">
        <v>2017</v>
      </c>
      <c r="W464" s="17">
        <v>5126</v>
      </c>
      <c r="X464" s="17">
        <v>9287</v>
      </c>
      <c r="Y464" s="17">
        <v>1848</v>
      </c>
      <c r="Z464" s="16">
        <v>79</v>
      </c>
      <c r="AA464" s="17">
        <v>26498</v>
      </c>
      <c r="AB464" s="17">
        <v>16734</v>
      </c>
      <c r="AC464" s="17">
        <v>1866</v>
      </c>
      <c r="AD464" s="17">
        <v>1679</v>
      </c>
      <c r="AE464" s="17">
        <v>4468</v>
      </c>
      <c r="AF464" s="17">
        <v>8013</v>
      </c>
      <c r="AG464" s="17">
        <v>1712</v>
      </c>
      <c r="AH464" s="16">
        <v>39</v>
      </c>
      <c r="AI464" s="8">
        <v>0.92511259295464865</v>
      </c>
      <c r="AJ464" s="8">
        <v>0.96012393137873664</v>
      </c>
      <c r="AK464" s="8">
        <v>0.87033582089552242</v>
      </c>
      <c r="AL464" s="8">
        <v>0.83242439266236989</v>
      </c>
      <c r="AM464" s="8">
        <v>0.87163480296527507</v>
      </c>
      <c r="AN464" s="8">
        <v>0.86281899429309783</v>
      </c>
      <c r="AO464" s="8">
        <v>0.92640692640692646</v>
      </c>
      <c r="AP464" s="46">
        <v>0.49367088607594939</v>
      </c>
      <c r="AQ464" s="8">
        <v>2.6306136312174502</v>
      </c>
      <c r="AR464" s="8">
        <v>2.912095135651966</v>
      </c>
      <c r="AS464" s="8">
        <v>2.5235798499464095</v>
      </c>
      <c r="AT464" s="8">
        <v>2.6069088743299584</v>
      </c>
      <c r="AU464" s="8">
        <v>1.8303491495076096</v>
      </c>
      <c r="AV464" s="8">
        <v>2.1544989392237612</v>
      </c>
      <c r="AW464" s="8">
        <v>2.1244158878504673</v>
      </c>
      <c r="AX464" s="46">
        <v>1.8974358974358974</v>
      </c>
      <c r="AY464" s="9"/>
      <c r="AZ464" s="9"/>
      <c r="BA464" s="9"/>
    </row>
    <row r="465" spans="1:53" ht="13.8" thickBot="1" x14ac:dyDescent="0.3">
      <c r="A465" s="23">
        <v>53077</v>
      </c>
      <c r="B465" s="24">
        <v>80500</v>
      </c>
      <c r="C465" s="5" t="s">
        <v>286</v>
      </c>
      <c r="D465" s="36">
        <v>2198</v>
      </c>
      <c r="E465" s="37">
        <v>0</v>
      </c>
      <c r="F465" s="19">
        <v>0</v>
      </c>
      <c r="G465" s="19">
        <v>0</v>
      </c>
      <c r="H465" s="19">
        <v>0</v>
      </c>
      <c r="I465" s="19">
        <v>0</v>
      </c>
      <c r="J465" s="18">
        <v>0</v>
      </c>
      <c r="K465" s="19">
        <v>2198</v>
      </c>
      <c r="L465" s="19">
        <v>1729</v>
      </c>
      <c r="M465" s="19">
        <v>130</v>
      </c>
      <c r="N465" s="19">
        <v>94</v>
      </c>
      <c r="O465" s="19">
        <v>110</v>
      </c>
      <c r="P465" s="19">
        <v>334</v>
      </c>
      <c r="Q465" s="19">
        <v>114</v>
      </c>
      <c r="R465" s="18">
        <v>21</v>
      </c>
      <c r="S465" s="19">
        <v>837</v>
      </c>
      <c r="T465" s="19">
        <v>579</v>
      </c>
      <c r="U465" s="19">
        <v>63</v>
      </c>
      <c r="V465" s="19">
        <v>60</v>
      </c>
      <c r="W465" s="19">
        <v>74</v>
      </c>
      <c r="X465" s="19">
        <v>197</v>
      </c>
      <c r="Y465" s="19">
        <v>58</v>
      </c>
      <c r="Z465" s="18">
        <v>3</v>
      </c>
      <c r="AA465" s="19">
        <v>792</v>
      </c>
      <c r="AB465" s="19">
        <v>553</v>
      </c>
      <c r="AC465" s="19">
        <v>63</v>
      </c>
      <c r="AD465" s="19">
        <v>45</v>
      </c>
      <c r="AE465" s="19">
        <v>74</v>
      </c>
      <c r="AF465" s="19">
        <v>182</v>
      </c>
      <c r="AG465" s="19">
        <v>54</v>
      </c>
      <c r="AH465" s="18">
        <v>3</v>
      </c>
      <c r="AI465" s="56">
        <v>0.94623655913978499</v>
      </c>
      <c r="AJ465" s="48">
        <v>0.95509499136442144</v>
      </c>
      <c r="AK465" s="48">
        <v>1</v>
      </c>
      <c r="AL465" s="48">
        <v>0.75</v>
      </c>
      <c r="AM465" s="48">
        <v>1</v>
      </c>
      <c r="AN465" s="48">
        <v>0.92385786802030456</v>
      </c>
      <c r="AO465" s="48">
        <v>0.93103448275862066</v>
      </c>
      <c r="AP465" s="49">
        <v>1</v>
      </c>
      <c r="AQ465" s="48">
        <v>2.7752525252525251</v>
      </c>
      <c r="AR465" s="48">
        <v>3.1265822784810124</v>
      </c>
      <c r="AS465" s="48">
        <v>2.0634920634920637</v>
      </c>
      <c r="AT465" s="48">
        <v>2.088888888888889</v>
      </c>
      <c r="AU465" s="48">
        <v>1.4864864864864864</v>
      </c>
      <c r="AV465" s="48">
        <v>1.8351648351648351</v>
      </c>
      <c r="AW465" s="48">
        <v>2.1111111111111112</v>
      </c>
      <c r="AX465" s="49">
        <v>7</v>
      </c>
      <c r="AY465" s="9"/>
      <c r="AZ465" s="9"/>
      <c r="BA465" s="9"/>
    </row>
    <row r="466" spans="1:53" ht="13.8" thickTop="1" x14ac:dyDescent="0.25">
      <c r="A466" s="57"/>
      <c r="B466" s="57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9"/>
      <c r="AZ466" s="9"/>
      <c r="BA466" s="9"/>
    </row>
  </sheetData>
  <mergeCells count="6">
    <mergeCell ref="AI17:AP17"/>
    <mergeCell ref="AQ17:AX17"/>
    <mergeCell ref="E17:J17"/>
    <mergeCell ref="K17:R17"/>
    <mergeCell ref="S17:Z17"/>
    <mergeCell ref="AA17:AH17"/>
  </mergeCells>
  <phoneticPr fontId="0" type="noConversion"/>
  <pageMargins left="0.35" right="0.35" top="0.5" bottom="0.5" header="0.5" footer="0.5"/>
  <pageSetup scale="80" fitToWidth="0" fitToHeight="10" orientation="landscape" r:id="rId1"/>
  <headerFooter alignWithMargins="0"/>
  <rowBreaks count="10" manualBreakCount="10">
    <brk id="63" min="3" max="49" man="1"/>
    <brk id="105" min="3" max="49" man="1"/>
    <brk id="162" min="3" max="49" man="1"/>
    <brk id="205" min="3" max="49" man="1"/>
    <brk id="242" min="3" max="49" man="1"/>
    <brk id="284" min="3" max="49" man="1"/>
    <brk id="326" min="3" max="49" man="1"/>
    <brk id="368" min="3" max="49" man="1"/>
    <brk id="409" min="3" max="49" man="1"/>
    <brk id="448" min="3" max="49" man="1"/>
  </rowBreaks>
  <colBreaks count="1" manualBreakCount="1">
    <brk id="18" min="19" max="4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Adjusted Population</vt:lpstr>
      <vt:lpstr>'State Adjusted Population'!Print_Area</vt:lpstr>
      <vt:lpstr>'State Adjusted Population'!Print_Titles</vt:lpstr>
    </vt:vector>
  </TitlesOfParts>
  <Company>OFM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Weisser</dc:creator>
  <cp:lastModifiedBy>Hughes, Rachel (OFM)</cp:lastModifiedBy>
  <cp:lastPrinted>2004-02-11T00:41:50Z</cp:lastPrinted>
  <dcterms:created xsi:type="dcterms:W3CDTF">2002-12-11T19:09:20Z</dcterms:created>
  <dcterms:modified xsi:type="dcterms:W3CDTF">2012-10-09T15:31:46Z</dcterms:modified>
</cp:coreProperties>
</file>