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95" windowHeight="11985"/>
  </bookViews>
  <sheets>
    <sheet name="Filing calculations" sheetId="3" r:id="rId1"/>
  </sheets>
  <calcPr calcId="125725"/>
</workbook>
</file>

<file path=xl/calcChain.xml><?xml version="1.0" encoding="utf-8"?>
<calcChain xmlns="http://schemas.openxmlformats.org/spreadsheetml/2006/main">
  <c r="G12" i="3"/>
  <c r="H12"/>
  <c r="G10"/>
  <c r="G9"/>
  <c r="H9"/>
  <c r="I9"/>
  <c r="K9"/>
  <c r="G8"/>
  <c r="H8"/>
  <c r="G7"/>
  <c r="H7"/>
  <c r="I7"/>
  <c r="F14"/>
  <c r="I17"/>
  <c r="E14"/>
  <c r="D14"/>
  <c r="I11"/>
  <c r="I18"/>
  <c r="C14"/>
  <c r="H10"/>
  <c r="I10"/>
  <c r="K10"/>
  <c r="M7"/>
  <c r="I12"/>
  <c r="K12"/>
  <c r="M12"/>
  <c r="M10"/>
  <c r="G14"/>
  <c r="M9"/>
  <c r="I8"/>
  <c r="K8"/>
  <c r="M8"/>
  <c r="I20"/>
  <c r="B17"/>
  <c r="K7"/>
  <c r="I14"/>
  <c r="I22"/>
</calcChain>
</file>

<file path=xl/comments1.xml><?xml version="1.0" encoding="utf-8"?>
<comments xmlns="http://schemas.openxmlformats.org/spreadsheetml/2006/main">
  <authors>
    <author>User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Class Codes and L&amp;I rates for agency.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Gross Salary amounts from PY394 (ZHR_RPTPY394 - Medical Aid Report for Quarter) 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dollar "Amount" from the PY 126 (ZHR_RPTPY126 - Payroll Posting Report) by class code.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HRMS transfer JV amounts by class code.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dollar amounts associated with prior quarter adjustments to be filed as amended returns.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hours from the PY 126 report "Number of" column.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Input volunteer hours in the "Calculated Worker Hours" column.</t>
        </r>
      </text>
    </comment>
  </commentList>
</comments>
</file>

<file path=xl/sharedStrings.xml><?xml version="1.0" encoding="utf-8"?>
<sst xmlns="http://schemas.openxmlformats.org/spreadsheetml/2006/main" count="59" uniqueCount="56">
  <si>
    <t>Difference</t>
  </si>
  <si>
    <t>Total</t>
  </si>
  <si>
    <t>L&amp;I rate</t>
  </si>
  <si>
    <t>Available</t>
  </si>
  <si>
    <t>Hours</t>
  </si>
  <si>
    <t>Check for</t>
  </si>
  <si>
    <t>big amts.</t>
  </si>
  <si>
    <t xml:space="preserve">L&amp;I Online filing: "Premium Amount Calculated by the State Payroll System" = </t>
  </si>
  <si>
    <t>Class</t>
  </si>
  <si>
    <t>Code</t>
  </si>
  <si>
    <t>Gross Salary</t>
  </si>
  <si>
    <t>Worker</t>
  </si>
  <si>
    <t xml:space="preserve">Amount </t>
  </si>
  <si>
    <t>Owed</t>
  </si>
  <si>
    <t>Amount</t>
  </si>
  <si>
    <t>GL 5187 Bal per AFRS:</t>
  </si>
  <si>
    <t>per hour</t>
  </si>
  <si>
    <t>Dollar</t>
  </si>
  <si>
    <t>Calculated</t>
  </si>
  <si>
    <t>Totals:</t>
  </si>
  <si>
    <t>Amount owed to L&amp;I</t>
  </si>
  <si>
    <t>Volunteer premiums to be paid by MI:</t>
  </si>
  <si>
    <t>Rounding difference for L&amp;I to write-off:</t>
  </si>
  <si>
    <t xml:space="preserve">GL Total for A19 reference:      </t>
  </si>
  <si>
    <t>Diff.</t>
  </si>
  <si>
    <t>TSFP</t>
  </si>
  <si>
    <t xml:space="preserve">Prior </t>
  </si>
  <si>
    <t>quarters</t>
  </si>
  <si>
    <t>Manual adjustment / amended return(s) needed:</t>
  </si>
  <si>
    <t>(mid-period)</t>
  </si>
  <si>
    <t>Amount paid to L&amp;I by A19</t>
  </si>
  <si>
    <t>xxx Quarter 20xx</t>
  </si>
  <si>
    <t>From PY394</t>
  </si>
  <si>
    <t>These will be entered in the "Gross Payroll" column of the L&amp;I document.</t>
  </si>
  <si>
    <t>Volunteer hours are paid with funds outside of GL5187.</t>
  </si>
  <si>
    <t xml:space="preserve">1. </t>
  </si>
  <si>
    <t xml:space="preserve">2. </t>
  </si>
  <si>
    <t xml:space="preserve">3. </t>
  </si>
  <si>
    <t>4.</t>
  </si>
  <si>
    <t>5.</t>
  </si>
  <si>
    <t>1. Input Class Codes and L&amp;I rates for agency.</t>
  </si>
  <si>
    <t>4. Input HRMS transfer JV amounts by class code.</t>
  </si>
  <si>
    <t>Information entered from reports - In shaded boxes</t>
  </si>
  <si>
    <t>Input volunteer hours in the "Calculated Worker Hours" column.</t>
  </si>
  <si>
    <t>Instructions for using this spreadsheet:</t>
  </si>
  <si>
    <t>PY 126</t>
  </si>
  <si>
    <t>3. Input dollar "Amount" from the PY 126 (ZHR_RPTPY126 - Payroll Posting Report) by class code.</t>
  </si>
  <si>
    <t>= Balance in GL5187 until filed</t>
  </si>
  <si>
    <t>5. Input dollar amounts associated with prior quarter adjustments to be filed as amended returns.</t>
  </si>
  <si>
    <t>Info to input for L&amp;I payment - In Bold</t>
  </si>
  <si>
    <t>(Input from Enterprise reports.)</t>
  </si>
  <si>
    <t>Balance Checks</t>
  </si>
  <si>
    <t>6.</t>
  </si>
  <si>
    <t>7.</t>
  </si>
  <si>
    <t>6. Input hours from the PY 126 report "Number of" column.</t>
  </si>
  <si>
    <t xml:space="preserve">2. Input Gross Salary amounts from PY394 (ZHR_RPTPY394 - Medical Aid Report for Quarter) </t>
  </si>
</sst>
</file>

<file path=xl/styles.xml><?xml version="1.0" encoding="utf-8"?>
<styleSheet xmlns="http://schemas.openxmlformats.org/spreadsheetml/2006/main">
  <numFmts count="1">
    <numFmt numFmtId="164" formatCode="0.0000"/>
  </numFmts>
  <fonts count="12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/>
    <xf numFmtId="4" fontId="0" fillId="0" borderId="1" xfId="0" applyNumberFormat="1" applyBorder="1"/>
    <xf numFmtId="0" fontId="3" fillId="0" borderId="0" xfId="0" applyFont="1"/>
    <xf numFmtId="4" fontId="3" fillId="0" borderId="0" xfId="0" applyNumberFormat="1" applyFont="1"/>
    <xf numFmtId="0" fontId="0" fillId="3" borderId="0" xfId="0" applyFill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Fill="1" applyBorder="1"/>
    <xf numFmtId="4" fontId="0" fillId="0" borderId="4" xfId="0" applyNumberFormat="1" applyBorder="1"/>
    <xf numFmtId="4" fontId="0" fillId="0" borderId="5" xfId="0" applyNumberFormat="1" applyBorder="1"/>
    <xf numFmtId="1" fontId="0" fillId="0" borderId="4" xfId="0" applyNumberFormat="1" applyFill="1" applyBorder="1"/>
    <xf numFmtId="4" fontId="0" fillId="0" borderId="6" xfId="0" applyNumberFormat="1" applyBorder="1"/>
    <xf numFmtId="1" fontId="0" fillId="0" borderId="7" xfId="0" applyNumberFormat="1" applyFill="1" applyBorder="1"/>
    <xf numFmtId="0" fontId="4" fillId="0" borderId="0" xfId="0" applyFont="1"/>
    <xf numFmtId="0" fontId="3" fillId="0" borderId="0" xfId="0" quotePrefix="1" applyFont="1"/>
    <xf numFmtId="3" fontId="0" fillId="0" borderId="0" xfId="0" applyNumberFormat="1" applyBorder="1"/>
    <xf numFmtId="4" fontId="3" fillId="0" borderId="0" xfId="0" applyNumberFormat="1" applyFont="1" applyBorder="1"/>
    <xf numFmtId="0" fontId="3" fillId="0" borderId="0" xfId="0" applyFont="1" applyBorder="1"/>
    <xf numFmtId="0" fontId="0" fillId="0" borderId="0" xfId="0" applyFill="1" applyBorder="1"/>
    <xf numFmtId="0" fontId="0" fillId="0" borderId="1" xfId="0" applyFont="1" applyFill="1" applyBorder="1"/>
    <xf numFmtId="4" fontId="0" fillId="0" borderId="4" xfId="0" applyNumberFormat="1" applyFont="1" applyFill="1" applyBorder="1"/>
    <xf numFmtId="4" fontId="0" fillId="0" borderId="7" xfId="0" applyNumberFormat="1" applyFont="1" applyFill="1" applyBorder="1"/>
    <xf numFmtId="0" fontId="5" fillId="0" borderId="0" xfId="0" applyFont="1"/>
    <xf numFmtId="3" fontId="0" fillId="0" borderId="1" xfId="0" applyNumberFormat="1" applyFill="1" applyBorder="1"/>
    <xf numFmtId="0" fontId="4" fillId="0" borderId="8" xfId="0" applyFont="1" applyFill="1" applyBorder="1"/>
    <xf numFmtId="3" fontId="6" fillId="0" borderId="4" xfId="0" applyNumberFormat="1" applyFont="1" applyFill="1" applyBorder="1"/>
    <xf numFmtId="3" fontId="6" fillId="0" borderId="7" xfId="0" applyNumberFormat="1" applyFont="1" applyFill="1" applyBorder="1"/>
    <xf numFmtId="3" fontId="7" fillId="2" borderId="7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4" fontId="0" fillId="0" borderId="9" xfId="0" applyNumberFormat="1" applyFill="1" applyBorder="1"/>
    <xf numFmtId="0" fontId="0" fillId="0" borderId="10" xfId="0" applyBorder="1"/>
    <xf numFmtId="2" fontId="0" fillId="0" borderId="4" xfId="0" applyNumberForma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4" fontId="3" fillId="0" borderId="1" xfId="0" applyNumberFormat="1" applyFont="1" applyBorder="1"/>
    <xf numFmtId="2" fontId="0" fillId="0" borderId="0" xfId="0" applyNumberFormat="1" applyFill="1" applyBorder="1"/>
    <xf numFmtId="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" fontId="0" fillId="0" borderId="1" xfId="0" applyNumberFormat="1" applyFill="1" applyBorder="1"/>
    <xf numFmtId="0" fontId="0" fillId="0" borderId="11" xfId="0" applyBorder="1"/>
    <xf numFmtId="0" fontId="0" fillId="0" borderId="11" xfId="0" applyFill="1" applyBorder="1"/>
    <xf numFmtId="0" fontId="8" fillId="2" borderId="13" xfId="0" applyFont="1" applyFill="1" applyBorder="1"/>
    <xf numFmtId="0" fontId="0" fillId="2" borderId="0" xfId="0" applyFill="1" applyBorder="1"/>
    <xf numFmtId="0" fontId="0" fillId="2" borderId="0" xfId="0" applyFont="1" applyFill="1" applyBorder="1"/>
    <xf numFmtId="0" fontId="0" fillId="0" borderId="0" xfId="0" applyFont="1" applyFill="1" applyBorder="1"/>
    <xf numFmtId="3" fontId="6" fillId="0" borderId="14" xfId="0" applyNumberFormat="1" applyFont="1" applyFill="1" applyBorder="1"/>
    <xf numFmtId="4" fontId="0" fillId="0" borderId="15" xfId="0" applyNumberFormat="1" applyBorder="1"/>
    <xf numFmtId="0" fontId="6" fillId="0" borderId="0" xfId="0" applyFont="1" applyAlignment="1">
      <alignment horizontal="right"/>
    </xf>
    <xf numFmtId="4" fontId="6" fillId="0" borderId="16" xfId="0" applyNumberFormat="1" applyFont="1" applyFill="1" applyBorder="1"/>
    <xf numFmtId="4" fontId="0" fillId="0" borderId="16" xfId="0" applyNumberFormat="1" applyFont="1" applyBorder="1"/>
    <xf numFmtId="0" fontId="6" fillId="0" borderId="0" xfId="0" applyFont="1"/>
    <xf numFmtId="0" fontId="8" fillId="0" borderId="0" xfId="0" applyFont="1"/>
    <xf numFmtId="0" fontId="9" fillId="0" borderId="0" xfId="0" applyFont="1" applyBorder="1"/>
    <xf numFmtId="0" fontId="0" fillId="4" borderId="0" xfId="0" applyFill="1"/>
    <xf numFmtId="0" fontId="0" fillId="5" borderId="0" xfId="0" applyFill="1"/>
    <xf numFmtId="0" fontId="0" fillId="0" borderId="13" xfId="0" quotePrefix="1" applyBorder="1"/>
    <xf numFmtId="0" fontId="0" fillId="0" borderId="0" xfId="0" quotePrefix="1" applyBorder="1"/>
    <xf numFmtId="0" fontId="0" fillId="0" borderId="0" xfId="0" quotePrefix="1" applyFont="1" applyBorder="1"/>
    <xf numFmtId="0" fontId="0" fillId="0" borderId="0" xfId="0" quotePrefix="1" applyFont="1" applyFill="1" applyBorder="1"/>
    <xf numFmtId="0" fontId="0" fillId="6" borderId="0" xfId="0" applyFill="1" applyBorder="1"/>
    <xf numFmtId="0" fontId="0" fillId="5" borderId="0" xfId="0" applyFill="1" applyBorder="1"/>
    <xf numFmtId="0" fontId="0" fillId="4" borderId="0" xfId="0" applyFill="1" applyBorder="1"/>
    <xf numFmtId="0" fontId="0" fillId="7" borderId="0" xfId="0" applyFill="1" applyBorder="1"/>
    <xf numFmtId="0" fontId="0" fillId="7" borderId="0" xfId="0" applyFill="1"/>
    <xf numFmtId="0" fontId="0" fillId="6" borderId="0" xfId="0" applyFill="1"/>
    <xf numFmtId="4" fontId="10" fillId="0" borderId="0" xfId="0" applyNumberFormat="1" applyFont="1"/>
    <xf numFmtId="0" fontId="3" fillId="0" borderId="8" xfId="0" applyFont="1" applyBorder="1"/>
    <xf numFmtId="0" fontId="3" fillId="0" borderId="17" xfId="0" applyFont="1" applyBorder="1"/>
    <xf numFmtId="0" fontId="3" fillId="0" borderId="3" xfId="0" applyFont="1" applyBorder="1"/>
    <xf numFmtId="4" fontId="0" fillId="0" borderId="1" xfId="0" applyNumberFormat="1" applyFont="1" applyBorder="1"/>
    <xf numFmtId="4" fontId="0" fillId="0" borderId="0" xfId="0" applyNumberFormat="1" applyFill="1"/>
    <xf numFmtId="0" fontId="0" fillId="8" borderId="0" xfId="0" applyFill="1"/>
    <xf numFmtId="0" fontId="3" fillId="8" borderId="0" xfId="0" applyFont="1" applyFill="1" applyAlignment="1">
      <alignment horizontal="right"/>
    </xf>
    <xf numFmtId="4" fontId="0" fillId="8" borderId="0" xfId="0" applyNumberFormat="1" applyFill="1"/>
    <xf numFmtId="0" fontId="0" fillId="0" borderId="0" xfId="0" quotePrefix="1"/>
    <xf numFmtId="0" fontId="0" fillId="0" borderId="0" xfId="0" quotePrefix="1" applyAlignment="1">
      <alignment horizontal="right"/>
    </xf>
    <xf numFmtId="0" fontId="0" fillId="9" borderId="0" xfId="0" applyFill="1"/>
    <xf numFmtId="0" fontId="0" fillId="9" borderId="1" xfId="0" applyFill="1" applyBorder="1"/>
    <xf numFmtId="1" fontId="0" fillId="9" borderId="4" xfId="0" applyNumberFormat="1" applyFill="1" applyBorder="1"/>
    <xf numFmtId="1" fontId="0" fillId="9" borderId="7" xfId="0" applyNumberFormat="1" applyFill="1" applyBorder="1"/>
    <xf numFmtId="0" fontId="0" fillId="4" borderId="18" xfId="0" applyFill="1" applyBorder="1" applyAlignment="1">
      <alignment horizontal="left"/>
    </xf>
    <xf numFmtId="164" fontId="0" fillId="4" borderId="18" xfId="0" applyNumberFormat="1" applyFill="1" applyBorder="1" applyAlignment="1">
      <alignment horizontal="center"/>
    </xf>
    <xf numFmtId="3" fontId="6" fillId="5" borderId="18" xfId="0" applyNumberFormat="1" applyFont="1" applyFill="1" applyBorder="1"/>
    <xf numFmtId="4" fontId="0" fillId="3" borderId="18" xfId="0" applyNumberFormat="1" applyFont="1" applyFill="1" applyBorder="1"/>
    <xf numFmtId="4" fontId="0" fillId="6" borderId="18" xfId="0" applyNumberFormat="1" applyFont="1" applyFill="1" applyBorder="1"/>
    <xf numFmtId="4" fontId="0" fillId="7" borderId="18" xfId="0" applyNumberFormat="1" applyFont="1" applyFill="1" applyBorder="1"/>
    <xf numFmtId="0" fontId="0" fillId="4" borderId="19" xfId="0" applyFill="1" applyBorder="1" applyAlignment="1">
      <alignment horizontal="left"/>
    </xf>
    <xf numFmtId="164" fontId="0" fillId="4" borderId="19" xfId="0" applyNumberFormat="1" applyFill="1" applyBorder="1" applyAlignment="1">
      <alignment horizontal="center"/>
    </xf>
    <xf numFmtId="3" fontId="6" fillId="5" borderId="19" xfId="0" applyNumberFormat="1" applyFont="1" applyFill="1" applyBorder="1"/>
    <xf numFmtId="4" fontId="0" fillId="3" borderId="19" xfId="0" applyNumberFormat="1" applyFont="1" applyFill="1" applyBorder="1"/>
    <xf numFmtId="4" fontId="0" fillId="6" borderId="19" xfId="0" applyNumberFormat="1" applyFont="1" applyFill="1" applyBorder="1"/>
    <xf numFmtId="4" fontId="0" fillId="7" borderId="19" xfId="0" applyNumberFormat="1" applyFill="1" applyBorder="1"/>
    <xf numFmtId="3" fontId="6" fillId="0" borderId="19" xfId="0" applyNumberFormat="1" applyFont="1" applyFill="1" applyBorder="1"/>
    <xf numFmtId="4" fontId="0" fillId="0" borderId="19" xfId="0" applyNumberFormat="1" applyFont="1" applyFill="1" applyBorder="1"/>
    <xf numFmtId="4" fontId="0" fillId="0" borderId="19" xfId="0" applyNumberFormat="1" applyFill="1" applyBorder="1"/>
    <xf numFmtId="0" fontId="0" fillId="4" borderId="20" xfId="0" applyFill="1" applyBorder="1" applyAlignment="1">
      <alignment horizontal="left"/>
    </xf>
    <xf numFmtId="164" fontId="0" fillId="4" borderId="20" xfId="0" applyNumberFormat="1" applyFill="1" applyBorder="1" applyAlignment="1">
      <alignment horizontal="center"/>
    </xf>
    <xf numFmtId="3" fontId="6" fillId="5" borderId="20" xfId="0" applyNumberFormat="1" applyFont="1" applyFill="1" applyBorder="1"/>
    <xf numFmtId="4" fontId="0" fillId="3" borderId="20" xfId="0" applyNumberFormat="1" applyFont="1" applyFill="1" applyBorder="1"/>
    <xf numFmtId="4" fontId="0" fillId="6" borderId="20" xfId="0" applyNumberFormat="1" applyFont="1" applyFill="1" applyBorder="1"/>
    <xf numFmtId="4" fontId="0" fillId="7" borderId="20" xfId="0" applyNumberFormat="1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0" fontId="3" fillId="5" borderId="21" xfId="0" applyFont="1" applyFill="1" applyBorder="1"/>
    <xf numFmtId="0" fontId="0" fillId="3" borderId="21" xfId="0" applyFill="1" applyBorder="1"/>
    <xf numFmtId="0" fontId="0" fillId="6" borderId="21" xfId="0" applyFill="1" applyBorder="1"/>
    <xf numFmtId="0" fontId="0" fillId="7" borderId="21" xfId="0" applyFill="1" applyBorder="1"/>
    <xf numFmtId="0" fontId="0" fillId="4" borderId="22" xfId="0" applyFill="1" applyBorder="1"/>
    <xf numFmtId="0" fontId="0" fillId="4" borderId="22" xfId="0" applyFill="1" applyBorder="1" applyAlignment="1">
      <alignment horizontal="center"/>
    </xf>
    <xf numFmtId="0" fontId="3" fillId="5" borderId="22" xfId="0" applyFont="1" applyFill="1" applyBorder="1"/>
    <xf numFmtId="0" fontId="0" fillId="3" borderId="22" xfId="0" applyFont="1" applyFill="1" applyBorder="1"/>
    <xf numFmtId="0" fontId="11" fillId="6" borderId="22" xfId="0" applyFont="1" applyFill="1" applyBorder="1"/>
    <xf numFmtId="0" fontId="0" fillId="7" borderId="22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A13" sqref="A13"/>
    </sheetView>
  </sheetViews>
  <sheetFormatPr defaultRowHeight="15"/>
  <cols>
    <col min="1" max="1" width="5.5703125" bestFit="1" customWidth="1"/>
    <col min="2" max="2" width="10.140625" bestFit="1" customWidth="1"/>
    <col min="3" max="3" width="11.5703125" bestFit="1" customWidth="1"/>
    <col min="4" max="4" width="10.140625" bestFit="1" customWidth="1"/>
    <col min="5" max="5" width="10.85546875" bestFit="1" customWidth="1"/>
    <col min="6" max="7" width="10.140625" bestFit="1" customWidth="1"/>
    <col min="8" max="8" width="12" customWidth="1"/>
    <col min="9" max="9" width="11.28515625" bestFit="1" customWidth="1"/>
    <col min="10" max="10" width="4" customWidth="1"/>
    <col min="11" max="11" width="10.7109375" customWidth="1"/>
    <col min="12" max="12" width="7" bestFit="1" customWidth="1"/>
    <col min="13" max="13" width="9.28515625" bestFit="1" customWidth="1"/>
  </cols>
  <sheetData>
    <row r="1" spans="1:13" ht="18.75">
      <c r="A1" s="30" t="s">
        <v>49</v>
      </c>
      <c r="B1" s="47"/>
      <c r="C1" s="48"/>
      <c r="D1" s="47"/>
      <c r="E1" s="47"/>
      <c r="F1" s="47"/>
      <c r="G1" s="47"/>
      <c r="H1" s="47"/>
      <c r="I1" s="40"/>
      <c r="K1" s="19" t="s">
        <v>31</v>
      </c>
    </row>
    <row r="2" spans="1:13">
      <c r="A2" s="69" t="s">
        <v>42</v>
      </c>
      <c r="B2" s="68"/>
      <c r="C2" s="9"/>
      <c r="D2" s="67"/>
      <c r="E2" s="70"/>
      <c r="F2" s="10"/>
      <c r="G2" s="10"/>
      <c r="H2" s="10"/>
      <c r="I2" s="11"/>
    </row>
    <row r="3" spans="1:13">
      <c r="A3" s="49" t="s">
        <v>34</v>
      </c>
      <c r="B3" s="50"/>
      <c r="C3" s="51"/>
      <c r="D3" s="51"/>
      <c r="E3" s="51"/>
      <c r="F3" s="51"/>
      <c r="G3" s="10"/>
      <c r="H3" s="10"/>
      <c r="I3" s="11"/>
      <c r="K3" s="28" t="s">
        <v>51</v>
      </c>
    </row>
    <row r="4" spans="1:13" ht="15.75" thickBot="1">
      <c r="A4" s="63" t="s">
        <v>35</v>
      </c>
      <c r="B4" s="10"/>
      <c r="C4" s="64" t="s">
        <v>36</v>
      </c>
      <c r="D4" s="65" t="s">
        <v>37</v>
      </c>
      <c r="E4" s="65" t="s">
        <v>38</v>
      </c>
      <c r="F4" s="66" t="s">
        <v>39</v>
      </c>
      <c r="G4" s="10"/>
      <c r="H4" s="60" t="s">
        <v>18</v>
      </c>
      <c r="I4" s="11"/>
      <c r="L4" s="82" t="s">
        <v>52</v>
      </c>
    </row>
    <row r="5" spans="1:13">
      <c r="A5" s="109" t="s">
        <v>8</v>
      </c>
      <c r="B5" s="110" t="s">
        <v>2</v>
      </c>
      <c r="C5" s="111" t="s">
        <v>32</v>
      </c>
      <c r="D5" s="112" t="s">
        <v>45</v>
      </c>
      <c r="E5" s="113" t="s">
        <v>25</v>
      </c>
      <c r="F5" s="114" t="s">
        <v>26</v>
      </c>
      <c r="G5" s="52" t="s">
        <v>1</v>
      </c>
      <c r="H5" s="23" t="s">
        <v>11</v>
      </c>
      <c r="I5" s="11" t="s">
        <v>12</v>
      </c>
      <c r="J5" s="10"/>
      <c r="K5" s="24" t="s">
        <v>17</v>
      </c>
      <c r="L5" s="84" t="s">
        <v>45</v>
      </c>
      <c r="M5" t="s">
        <v>4</v>
      </c>
    </row>
    <row r="6" spans="1:13" ht="15.75" thickBot="1">
      <c r="A6" s="115" t="s">
        <v>9</v>
      </c>
      <c r="B6" s="116" t="s">
        <v>16</v>
      </c>
      <c r="C6" s="117" t="s">
        <v>10</v>
      </c>
      <c r="D6" s="118" t="s">
        <v>14</v>
      </c>
      <c r="E6" s="119" t="s">
        <v>29</v>
      </c>
      <c r="F6" s="120" t="s">
        <v>27</v>
      </c>
      <c r="G6" s="25" t="s">
        <v>3</v>
      </c>
      <c r="H6" s="41" t="s">
        <v>4</v>
      </c>
      <c r="I6" s="12" t="s">
        <v>13</v>
      </c>
      <c r="J6" s="5"/>
      <c r="K6" s="5" t="s">
        <v>0</v>
      </c>
      <c r="L6" s="85" t="s">
        <v>4</v>
      </c>
      <c r="M6" s="5" t="s">
        <v>24</v>
      </c>
    </row>
    <row r="7" spans="1:13" ht="15.75">
      <c r="A7" s="88">
        <v>4902</v>
      </c>
      <c r="B7" s="89"/>
      <c r="C7" s="90"/>
      <c r="D7" s="91"/>
      <c r="E7" s="92"/>
      <c r="F7" s="93"/>
      <c r="G7" s="26">
        <f>SUM(D7:F7)</f>
        <v>0</v>
      </c>
      <c r="H7" s="31" t="e">
        <f>ROUND((G7/B7),0)</f>
        <v>#DIV/0!</v>
      </c>
      <c r="I7" s="15" t="e">
        <f t="shared" ref="I7:I12" si="0">ROUND((H7*B7),2)</f>
        <v>#DIV/0!</v>
      </c>
      <c r="J7" s="14"/>
      <c r="K7" s="38" t="e">
        <f>G7-I7</f>
        <v>#DIV/0!</v>
      </c>
      <c r="L7" s="86"/>
      <c r="M7" s="16" t="e">
        <f>L7-H7</f>
        <v>#DIV/0!</v>
      </c>
    </row>
    <row r="8" spans="1:13" ht="15.75">
      <c r="A8" s="94">
        <v>5300</v>
      </c>
      <c r="B8" s="95"/>
      <c r="C8" s="96"/>
      <c r="D8" s="97"/>
      <c r="E8" s="98"/>
      <c r="F8" s="99"/>
      <c r="G8" s="26">
        <f>SUM(D8:F8)</f>
        <v>0</v>
      </c>
      <c r="H8" s="32" t="e">
        <f>ROUND((G8/B8),0)</f>
        <v>#DIV/0!</v>
      </c>
      <c r="I8" s="17" t="e">
        <f t="shared" si="0"/>
        <v>#DIV/0!</v>
      </c>
      <c r="J8" s="14"/>
      <c r="K8" s="38" t="e">
        <f>G8-I8</f>
        <v>#DIV/0!</v>
      </c>
      <c r="L8" s="87"/>
      <c r="M8" s="18" t="e">
        <f>L8-H8</f>
        <v>#DIV/0!</v>
      </c>
    </row>
    <row r="9" spans="1:13" ht="15.75">
      <c r="A9" s="94">
        <v>5307</v>
      </c>
      <c r="B9" s="95"/>
      <c r="C9" s="96"/>
      <c r="D9" s="97"/>
      <c r="E9" s="98"/>
      <c r="F9" s="99"/>
      <c r="G9" s="26">
        <f>SUM(D9:F9)</f>
        <v>0</v>
      </c>
      <c r="H9" s="32" t="e">
        <f>ROUND((G9/B9),0)</f>
        <v>#DIV/0!</v>
      </c>
      <c r="I9" s="17" t="e">
        <f t="shared" si="0"/>
        <v>#DIV/0!</v>
      </c>
      <c r="J9" s="14"/>
      <c r="K9" s="38" t="e">
        <f>G9-I9</f>
        <v>#DIV/0!</v>
      </c>
      <c r="L9" s="87"/>
      <c r="M9" s="18" t="e">
        <f>L9-H9</f>
        <v>#DIV/0!</v>
      </c>
    </row>
    <row r="10" spans="1:13" ht="15.75">
      <c r="A10" s="94">
        <v>6801</v>
      </c>
      <c r="B10" s="95"/>
      <c r="C10" s="96"/>
      <c r="D10" s="97"/>
      <c r="E10" s="98"/>
      <c r="F10" s="99"/>
      <c r="G10" s="26">
        <f>SUM(D10:F10)</f>
        <v>0</v>
      </c>
      <c r="H10" s="32" t="e">
        <f>ROUND((G10/B10),0)</f>
        <v>#DIV/0!</v>
      </c>
      <c r="I10" s="17" t="e">
        <f t="shared" si="0"/>
        <v>#DIV/0!</v>
      </c>
      <c r="J10" s="14"/>
      <c r="K10" s="38" t="e">
        <f>G10-I10</f>
        <v>#DIV/0!</v>
      </c>
      <c r="L10" s="87"/>
      <c r="M10" s="18" t="e">
        <f>L10-H10</f>
        <v>#DIV/0!</v>
      </c>
    </row>
    <row r="11" spans="1:13" ht="15.75">
      <c r="A11" s="94">
        <v>6901</v>
      </c>
      <c r="B11" s="95"/>
      <c r="C11" s="100">
        <v>0</v>
      </c>
      <c r="D11" s="101"/>
      <c r="E11" s="101"/>
      <c r="F11" s="102"/>
      <c r="G11" s="27"/>
      <c r="H11" s="33"/>
      <c r="I11" s="17">
        <f t="shared" si="0"/>
        <v>0</v>
      </c>
      <c r="J11" s="14"/>
      <c r="K11" s="38"/>
      <c r="L11" s="18"/>
      <c r="M11" s="18"/>
    </row>
    <row r="12" spans="1:13" ht="16.5" thickBot="1">
      <c r="A12" s="103">
        <v>7103</v>
      </c>
      <c r="B12" s="104"/>
      <c r="C12" s="105"/>
      <c r="D12" s="106"/>
      <c r="E12" s="107"/>
      <c r="F12" s="108"/>
      <c r="G12" s="26">
        <f>SUM(D12:F12)</f>
        <v>0</v>
      </c>
      <c r="H12" s="53" t="e">
        <f>ROUND((G12/B12),0)</f>
        <v>#DIV/0!</v>
      </c>
      <c r="I12" s="54" t="e">
        <f t="shared" si="0"/>
        <v>#DIV/0!</v>
      </c>
      <c r="J12" s="14"/>
      <c r="K12" s="38" t="e">
        <f>G12-I12</f>
        <v>#DIV/0!</v>
      </c>
      <c r="L12" s="87"/>
      <c r="M12" s="18" t="e">
        <f>L12-H12</f>
        <v>#DIV/0!</v>
      </c>
    </row>
    <row r="13" spans="1:13" ht="15.75" thickBot="1">
      <c r="C13" s="24"/>
      <c r="D13" s="24"/>
      <c r="E13" s="24"/>
      <c r="F13" s="24"/>
      <c r="G13" s="24"/>
      <c r="H13" s="42"/>
      <c r="M13" s="59" t="s">
        <v>5</v>
      </c>
    </row>
    <row r="14" spans="1:13" ht="16.5" thickBot="1">
      <c r="B14" t="s">
        <v>19</v>
      </c>
      <c r="C14" s="29">
        <f>SUM(C7:C13)</f>
        <v>0</v>
      </c>
      <c r="D14" s="46">
        <f>SUM(D7:D13)</f>
        <v>0</v>
      </c>
      <c r="E14" s="46">
        <f>SUM(E7:E13)</f>
        <v>0</v>
      </c>
      <c r="F14" s="46">
        <f>SUM(F7:F13)</f>
        <v>0</v>
      </c>
      <c r="G14" s="6">
        <f>SUM(G7:G13)</f>
        <v>0</v>
      </c>
      <c r="H14" s="24"/>
      <c r="I14" s="57" t="e">
        <f>SUM(I7:I12)</f>
        <v>#DIV/0!</v>
      </c>
      <c r="J14" s="43" t="s">
        <v>20</v>
      </c>
      <c r="M14" s="59" t="s">
        <v>6</v>
      </c>
    </row>
    <row r="15" spans="1:13" ht="15.75" thickBot="1"/>
    <row r="16" spans="1:13">
      <c r="A16" s="74"/>
      <c r="B16" s="39"/>
      <c r="C16" s="45" t="s">
        <v>23</v>
      </c>
      <c r="F16" s="83" t="s">
        <v>53</v>
      </c>
      <c r="G16" s="79"/>
      <c r="H16" s="80" t="s">
        <v>15</v>
      </c>
      <c r="I16" s="81"/>
      <c r="J16" s="79" t="s">
        <v>50</v>
      </c>
      <c r="K16" s="79"/>
      <c r="L16" s="79"/>
      <c r="M16" s="79"/>
    </row>
    <row r="17" spans="1:10" ht="15.75" thickBot="1">
      <c r="A17" s="75"/>
      <c r="B17" s="77">
        <f>SUM(I16:I17)</f>
        <v>0</v>
      </c>
      <c r="C17" s="76"/>
      <c r="G17" s="3"/>
      <c r="H17" s="34" t="s">
        <v>28</v>
      </c>
      <c r="I17" s="78">
        <f>F14</f>
        <v>0</v>
      </c>
      <c r="J17" s="20" t="s">
        <v>47</v>
      </c>
    </row>
    <row r="18" spans="1:10" ht="15.75" thickBot="1">
      <c r="D18" s="2"/>
      <c r="E18" s="2"/>
      <c r="F18" s="2"/>
      <c r="G18" s="2"/>
      <c r="H18" s="35" t="s">
        <v>21</v>
      </c>
      <c r="I18" s="36">
        <f>I11</f>
        <v>0</v>
      </c>
      <c r="J18" s="7"/>
    </row>
    <row r="19" spans="1:10" ht="16.5" thickTop="1" thickBot="1"/>
    <row r="20" spans="1:10" ht="16.5" thickBot="1">
      <c r="B20" s="13"/>
      <c r="C20" s="21"/>
      <c r="D20" s="10"/>
      <c r="E20" s="10"/>
      <c r="F20" s="22"/>
      <c r="G20" s="1"/>
      <c r="H20" s="55" t="s">
        <v>7</v>
      </c>
      <c r="I20" s="56">
        <f>SUM(I16:I19)</f>
        <v>0</v>
      </c>
      <c r="J20" s="58" t="s">
        <v>30</v>
      </c>
    </row>
    <row r="21" spans="1:10" ht="15.75" thickBot="1">
      <c r="I21" s="37"/>
    </row>
    <row r="22" spans="1:10" ht="16.5" thickTop="1">
      <c r="H22" s="44" t="s">
        <v>22</v>
      </c>
      <c r="I22" s="73" t="e">
        <f>I20-I14</f>
        <v>#DIV/0!</v>
      </c>
    </row>
    <row r="23" spans="1:10">
      <c r="A23" s="7" t="s">
        <v>44</v>
      </c>
      <c r="H23" s="7"/>
      <c r="I23" s="8"/>
    </row>
    <row r="24" spans="1:10" ht="8.1" customHeight="1">
      <c r="A24" s="7"/>
      <c r="H24" s="7"/>
      <c r="I24" s="8"/>
    </row>
    <row r="25" spans="1:10">
      <c r="B25" s="61" t="s">
        <v>40</v>
      </c>
      <c r="C25" s="61"/>
      <c r="D25" s="61"/>
      <c r="E25" s="61"/>
      <c r="F25" s="61"/>
      <c r="G25" s="61"/>
      <c r="H25" s="61"/>
      <c r="I25" s="61"/>
    </row>
    <row r="26" spans="1:10" ht="8.1" customHeight="1"/>
    <row r="27" spans="1:10">
      <c r="B27" s="62" t="s">
        <v>55</v>
      </c>
      <c r="C27" s="62"/>
      <c r="D27" s="62"/>
      <c r="E27" s="62"/>
      <c r="F27" s="62"/>
      <c r="G27" s="62"/>
      <c r="H27" s="62"/>
      <c r="I27" s="62"/>
    </row>
    <row r="28" spans="1:10">
      <c r="B28" s="62" t="s">
        <v>33</v>
      </c>
      <c r="C28" s="62"/>
      <c r="D28" s="62"/>
      <c r="E28" s="62"/>
      <c r="F28" s="62"/>
      <c r="G28" s="62"/>
      <c r="H28" s="62"/>
      <c r="I28" s="62"/>
    </row>
    <row r="29" spans="1:10" ht="8.1" customHeight="1"/>
    <row r="30" spans="1:10">
      <c r="B30" s="4" t="s">
        <v>46</v>
      </c>
      <c r="C30" s="4"/>
      <c r="D30" s="4"/>
      <c r="E30" s="4"/>
      <c r="F30" s="4"/>
      <c r="G30" s="4"/>
      <c r="H30" s="4"/>
      <c r="I30" s="4"/>
    </row>
    <row r="31" spans="1:10" ht="8.1" customHeight="1"/>
    <row r="32" spans="1:10">
      <c r="B32" s="72" t="s">
        <v>41</v>
      </c>
      <c r="C32" s="72"/>
      <c r="D32" s="72"/>
      <c r="E32" s="72"/>
      <c r="F32" s="72"/>
      <c r="G32" s="72"/>
      <c r="H32" s="72"/>
      <c r="I32" s="72"/>
    </row>
    <row r="33" spans="2:9" ht="8.1" customHeight="1"/>
    <row r="34" spans="2:9">
      <c r="B34" s="71" t="s">
        <v>48</v>
      </c>
      <c r="C34" s="71"/>
      <c r="D34" s="71"/>
      <c r="E34" s="71"/>
      <c r="F34" s="71"/>
      <c r="G34" s="71"/>
      <c r="H34" s="71"/>
      <c r="I34" s="71"/>
    </row>
    <row r="35" spans="2:9" ht="8.1" customHeight="1"/>
    <row r="36" spans="2:9">
      <c r="B36" s="2" t="s">
        <v>43</v>
      </c>
      <c r="C36" s="2"/>
      <c r="D36" s="2"/>
      <c r="E36" s="2"/>
      <c r="F36" s="2"/>
      <c r="G36" s="2"/>
      <c r="H36" s="2"/>
      <c r="I36" s="2"/>
    </row>
    <row r="37" spans="2:9" ht="8.1" customHeight="1"/>
    <row r="38" spans="2:9">
      <c r="B38" s="84" t="s">
        <v>54</v>
      </c>
      <c r="C38" s="84"/>
      <c r="D38" s="84"/>
      <c r="E38" s="84"/>
      <c r="F38" s="84"/>
      <c r="G38" s="84"/>
      <c r="H38" s="84"/>
      <c r="I38" s="84"/>
    </row>
  </sheetData>
  <pageMargins left="0.5" right="0.5" top="0.5" bottom="0.6" header="0.5" footer="0.5"/>
  <pageSetup orientation="landscape" r:id="rId1"/>
  <headerFooter>
    <oddFooter>&amp;LFile name: &amp;F     Last Modified: 1/20/2010&amp;RPPA Cross-Agency 035 Reconciliation Workgroup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Filing calculations</vt:lpstr>
    </vt:vector>
  </TitlesOfParts>
  <Company>WDFW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JenniferA</cp:lastModifiedBy>
  <cp:lastPrinted>2010-01-20T16:49:28Z</cp:lastPrinted>
  <dcterms:created xsi:type="dcterms:W3CDTF">2009-10-13T23:06:37Z</dcterms:created>
  <dcterms:modified xsi:type="dcterms:W3CDTF">2010-01-25T16:59:12Z</dcterms:modified>
</cp:coreProperties>
</file>