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ofm.wa.lcl\OFM\SWA\Systems\DebtBook\Resources\"/>
    </mc:Choice>
  </mc:AlternateContent>
  <xr:revisionPtr revIDLastSave="0" documentId="13_ncr:1_{5FEF074A-63A2-4A32-9E60-1D0D53AECA66}" xr6:coauthVersionLast="47" xr6:coauthVersionMax="47" xr10:uidLastSave="{00000000-0000-0000-0000-000000000000}"/>
  <bookViews>
    <workbookView xWindow="28680" yWindow="-120" windowWidth="29040" windowHeight="15720" tabRatio="729" xr2:uid="{00000000-000D-0000-FFFF-FFFF00000000}"/>
  </bookViews>
  <sheets>
    <sheet name="Illustrative Entries" sheetId="2" r:id="rId1"/>
    <sheet name="Lessor Schedule" sheetId="9" r:id="rId2"/>
  </sheets>
  <definedNames>
    <definedName name="__Details__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3" i="2" l="1"/>
  <c r="F108" i="2"/>
  <c r="E101" i="2"/>
  <c r="E96" i="2"/>
  <c r="F73" i="2"/>
  <c r="E71" i="2"/>
  <c r="F68" i="2"/>
  <c r="E66" i="2"/>
  <c r="F14" i="2"/>
  <c r="E12" i="2"/>
  <c r="E67" i="2" l="1"/>
  <c r="E72" i="2"/>
  <c r="E45" i="2"/>
  <c r="E49" i="2" s="1"/>
  <c r="E39" i="2"/>
  <c r="E33" i="2"/>
  <c r="F28" i="2"/>
  <c r="F27" i="2"/>
  <c r="C137" i="9"/>
  <c r="D137" i="9"/>
  <c r="E137" i="9"/>
  <c r="F137" i="9"/>
  <c r="G137" i="9"/>
  <c r="H137" i="9"/>
  <c r="I137" i="9"/>
  <c r="J137" i="9"/>
  <c r="K137" i="9"/>
  <c r="L137" i="9"/>
  <c r="Q137" i="9"/>
  <c r="R137" i="9"/>
  <c r="S137" i="9"/>
  <c r="W137" i="9"/>
  <c r="X137" i="9"/>
  <c r="Y137" i="9"/>
  <c r="AA137" i="9"/>
  <c r="AD137" i="9"/>
  <c r="F46" i="2" l="1"/>
  <c r="F50" i="2" s="1"/>
  <c r="F40" i="2" l="1"/>
  <c r="F34" i="2"/>
  <c r="E13" i="2"/>
  <c r="E26" i="2" l="1"/>
</calcChain>
</file>

<file path=xl/sharedStrings.xml><?xml version="1.0" encoding="utf-8"?>
<sst xmlns="http://schemas.openxmlformats.org/spreadsheetml/2006/main" count="220" uniqueCount="140">
  <si>
    <t>Dr.</t>
  </si>
  <si>
    <t>Cr.</t>
  </si>
  <si>
    <t>Other Financing Sources (3221) Revenue Source Code (0810) Right-to-Use Lease Acquisition</t>
  </si>
  <si>
    <t>Trans Code</t>
  </si>
  <si>
    <t xml:space="preserve">2. </t>
  </si>
  <si>
    <t xml:space="preserve">1. </t>
  </si>
  <si>
    <t xml:space="preserve">3. </t>
  </si>
  <si>
    <t xml:space="preserve">DR/CR GL </t>
  </si>
  <si>
    <t xml:space="preserve">4. </t>
  </si>
  <si>
    <t xml:space="preserve">5. </t>
  </si>
  <si>
    <t>At Lease Commencement (on start date of lease)</t>
  </si>
  <si>
    <t>All Fund Types - SAAM 85.65.37</t>
  </si>
  <si>
    <t>Lease Receivable (1321)</t>
  </si>
  <si>
    <t>Lease Receivable (1621)</t>
  </si>
  <si>
    <t>1321v/5295</t>
  </si>
  <si>
    <t>1621v/5295</t>
  </si>
  <si>
    <t>Deferred Inflows on Right-to-Use Leases (5295)</t>
  </si>
  <si>
    <t>Cash Revenue (3210) - Leased Property Interest Income (0436)</t>
  </si>
  <si>
    <t>3210/9920</t>
  </si>
  <si>
    <t>9920/1321v</t>
  </si>
  <si>
    <t>9920/3210</t>
  </si>
  <si>
    <t>Allowance for Uncollectible Lease Receivable (1345/1645)</t>
  </si>
  <si>
    <t>Source: Agency's determination of the amount expected to be uncollectible</t>
  </si>
  <si>
    <t>Cash Revenue (3210) – Income from Property (0402)</t>
  </si>
  <si>
    <t>Cash Revenue (3210) Income from Leased Property (0435)</t>
  </si>
  <si>
    <t>005</t>
  </si>
  <si>
    <t>5295v/3210</t>
  </si>
  <si>
    <t>1321v/1621</t>
  </si>
  <si>
    <t>Governmental Fund Type Account</t>
  </si>
  <si>
    <t>3221/1621v</t>
  </si>
  <si>
    <t>5295/3221</t>
  </si>
  <si>
    <t>Proprietary and Trust Fund Type Account</t>
  </si>
  <si>
    <t>Gain and Loss on Sale of Capital Assets (3213) - Gain or Loss on Sale of Capital Assets (0418)</t>
  </si>
  <si>
    <t>3213/1621v</t>
  </si>
  <si>
    <t>5295v/3213</t>
  </si>
  <si>
    <t>Lease Revenue</t>
  </si>
  <si>
    <t>Any allowance for uncollectible lease receivable would also need to be removed.</t>
  </si>
  <si>
    <t>At Year-End (before June Close)</t>
  </si>
  <si>
    <t>No</t>
  </si>
  <si>
    <t>Lessor Illustrative Entries for Recording Right-to-Use Lease Agreements in AFRS (All Fund Types)</t>
  </si>
  <si>
    <t>Purpose: This guide is for agencies recording lease accounting entries in AFRS.</t>
  </si>
  <si>
    <t>-</t>
  </si>
  <si>
    <t>Notes</t>
  </si>
  <si>
    <t>Refundable Deposit</t>
  </si>
  <si>
    <t>Unguaranteed Residual Value</t>
  </si>
  <si>
    <t>Guaranteed Residual Value</t>
  </si>
  <si>
    <t>Buildings</t>
  </si>
  <si>
    <t>Underlying Asset Type</t>
  </si>
  <si>
    <t>N/A</t>
  </si>
  <si>
    <t>Termination Date</t>
  </si>
  <si>
    <t xml:space="preserve">Purchase Option </t>
  </si>
  <si>
    <t>Lease End Date</t>
  </si>
  <si>
    <t>Assured Partners of WA</t>
  </si>
  <si>
    <t>Vendor</t>
  </si>
  <si>
    <t>Link</t>
  </si>
  <si>
    <t>Source</t>
  </si>
  <si>
    <t>Total</t>
  </si>
  <si>
    <t>Ending Balance</t>
  </si>
  <si>
    <t>Depreciation Expense</t>
  </si>
  <si>
    <t>Beginning Balance</t>
  </si>
  <si>
    <t>Total Receipt</t>
  </si>
  <si>
    <t>Other Receipts</t>
  </si>
  <si>
    <t>Variable Receipts</t>
  </si>
  <si>
    <t>Short-Term Balance</t>
  </si>
  <si>
    <t>Short-Term Activity</t>
  </si>
  <si>
    <t>Interest Income</t>
  </si>
  <si>
    <t>Principal Receipt</t>
  </si>
  <si>
    <t>Lease Receipt</t>
  </si>
  <si>
    <t>Interest Income Balance</t>
  </si>
  <si>
    <t>Interest Income Clearing Balance</t>
  </si>
  <si>
    <t>Accrued Interest Balance</t>
  </si>
  <si>
    <t>Accrued Interest Activity</t>
  </si>
  <si>
    <t>Non-Lease Component</t>
  </si>
  <si>
    <t>Other Reasonably Certain Receipts</t>
  </si>
  <si>
    <t>Lease Incentives</t>
  </si>
  <si>
    <t>Termination Penalty</t>
  </si>
  <si>
    <t>Purchase Option</t>
  </si>
  <si>
    <t>Residual Guarantee</t>
  </si>
  <si>
    <t>Variable Receipts Based on an Index</t>
  </si>
  <si>
    <t>Variable Receipts Based on Rate</t>
  </si>
  <si>
    <t>Variable Receipts Fixed in Substance</t>
  </si>
  <si>
    <t>Fixed Receipts</t>
  </si>
  <si>
    <t>Date</t>
  </si>
  <si>
    <t>Underlying Asset</t>
  </si>
  <si>
    <t>Deferred Inflow of Resources</t>
  </si>
  <si>
    <t>Lease Receivable</t>
  </si>
  <si>
    <t>Lease</t>
  </si>
  <si>
    <t>End Date</t>
  </si>
  <si>
    <t>Frequency</t>
  </si>
  <si>
    <t>Profile as Of</t>
  </si>
  <si>
    <t>380 - Western Washington University</t>
  </si>
  <si>
    <t xml:space="preserve">a. </t>
  </si>
  <si>
    <t>In Closing Fiscal Year:</t>
  </si>
  <si>
    <t xml:space="preserve">b. </t>
  </si>
  <si>
    <t>Monthly</t>
  </si>
  <si>
    <t>013</t>
  </si>
  <si>
    <t>013 R</t>
  </si>
  <si>
    <t>1317v/3205</t>
  </si>
  <si>
    <t>(1317v/3205)</t>
  </si>
  <si>
    <t>Other Interest Receivable (1317)</t>
  </si>
  <si>
    <t>Accrued Revenues (3205) Leased Property and PPP Interest Income (0436)</t>
  </si>
  <si>
    <t>To record interest accrued in June, but received with July payment</t>
  </si>
  <si>
    <t>In Next Fiscal Year - Reverse Interest Accrual in next fiscal year when interest received</t>
  </si>
  <si>
    <t>Note: Capital Assets being being leased out should continue to be depreciated, if applicable</t>
  </si>
  <si>
    <t>Note: If there are any lease prepayments received, an additional entry is needed to decrease the lease receivable and record the revenue. Lease prepayments increase the deferred inflow of resources, but do not increase the lease receivable.</t>
  </si>
  <si>
    <t>Use the revenue source coding that the prepayment was coded to.</t>
  </si>
  <si>
    <t>3210/1621v</t>
  </si>
  <si>
    <t>004</t>
  </si>
  <si>
    <t>Use the revenue source coding that the payments were coded to during the fiscal year.</t>
  </si>
  <si>
    <t>6.</t>
  </si>
  <si>
    <t>At the End of the Lease</t>
  </si>
  <si>
    <t>7.a.</t>
  </si>
  <si>
    <t>7.b.</t>
  </si>
  <si>
    <t>Source: Compare the previous amortization schedule to the updated amortization schedule for the transaction amounts</t>
  </si>
  <si>
    <t>b.</t>
  </si>
  <si>
    <t>For lease modifications (resulting in an increase or decrease to the lease)</t>
  </si>
  <si>
    <t>8.</t>
  </si>
  <si>
    <t>To record (a) a lease modification resulting in an increase or (b) a lease modification resulting in a decrease.</t>
  </si>
  <si>
    <t>Lease Increase:</t>
  </si>
  <si>
    <t>Lease Decrease:</t>
  </si>
  <si>
    <t>For lease allocation changes</t>
  </si>
  <si>
    <t>9.</t>
  </si>
  <si>
    <t>5295v/1621</t>
  </si>
  <si>
    <t>To record (a) an allocation change resulting in an INCREASE to the account or (b) an allocation change resulting in a DECREASE to the account</t>
  </si>
  <si>
    <t>Fund Increase:</t>
  </si>
  <si>
    <t>1621v/3221</t>
  </si>
  <si>
    <t>3221/5295v</t>
  </si>
  <si>
    <t>5295v/3221</t>
  </si>
  <si>
    <t>1621v/3213</t>
  </si>
  <si>
    <t>3213/5295v</t>
  </si>
  <si>
    <r>
      <t xml:space="preserve">To record the lease receivable and the deferred inflows of resources at lease commencement. The portion of the receivable due within the next fiscal year should be recorded in GL 1321 and the remaining receivable balance should be recorded in GL 1621. </t>
    </r>
    <r>
      <rPr>
        <sz val="12"/>
        <color theme="1"/>
        <rFont val="Arial"/>
        <family val="2"/>
      </rPr>
      <t>Reference: 85.65.37.a</t>
    </r>
  </si>
  <si>
    <r>
      <t xml:space="preserve">To reclassify revenue to principal and interest on leases from the major source and source used when payments were made. A portion of each payment is allocated to principal and interest based on the lease contract's amortization schedule. </t>
    </r>
    <r>
      <rPr>
        <sz val="12"/>
        <color theme="1"/>
        <rFont val="Arial"/>
        <family val="2"/>
      </rPr>
      <t>Reference: 85.65.37.b and 85.65.37.c</t>
    </r>
  </si>
  <si>
    <r>
      <t xml:space="preserve">To reduce the deferred inflow on leases and recognize a portion of the revenue. Deferred inflows of resources should be amortized over the lease term using the straight-line method. </t>
    </r>
    <r>
      <rPr>
        <sz val="12"/>
        <color theme="1"/>
        <rFont val="Arial"/>
        <family val="2"/>
      </rPr>
      <t>Reference: 85.65.37.d.</t>
    </r>
  </si>
  <si>
    <r>
      <t xml:space="preserve">To reclassify as short term that portion of the receivable due within the next fiscal year. At fiscal year-end, the amount in GL Code 1321 should be the same as the next year’s principal payment on the lease contract's amortization schedule. </t>
    </r>
    <r>
      <rPr>
        <sz val="12"/>
        <color theme="1"/>
        <rFont val="Arial"/>
        <family val="2"/>
      </rPr>
      <t>Reference: 85.65.37.e</t>
    </r>
  </si>
  <si>
    <r>
      <t xml:space="preserve">To record the allowance for estimated uncollectible lease receivable, if applicable (see 85.54.41.c). If collectability appears improved, the entry would be reversed. </t>
    </r>
    <r>
      <rPr>
        <sz val="12"/>
        <rFont val="Arial"/>
        <family val="2"/>
      </rPr>
      <t>Reference: 85.65.37.f</t>
    </r>
  </si>
  <si>
    <r>
      <t xml:space="preserve">If the lease contract has ended at the </t>
    </r>
    <r>
      <rPr>
        <b/>
        <u/>
        <sz val="12"/>
        <color theme="1"/>
        <rFont val="Arial"/>
        <family val="2"/>
      </rPr>
      <t>end of the lease term</t>
    </r>
    <r>
      <rPr>
        <b/>
        <sz val="12"/>
        <color theme="1"/>
        <rFont val="Arial"/>
        <family val="2"/>
      </rPr>
      <t>, no entry is required</t>
    </r>
  </si>
  <si>
    <r>
      <t xml:space="preserve">If the lease contract has </t>
    </r>
    <r>
      <rPr>
        <b/>
        <u/>
        <sz val="12"/>
        <color theme="1"/>
        <rFont val="Arial"/>
        <family val="2"/>
      </rPr>
      <t>ended early</t>
    </r>
    <r>
      <rPr>
        <b/>
        <sz val="12"/>
        <color theme="1"/>
        <rFont val="Arial"/>
        <family val="2"/>
      </rPr>
      <t>, remove the remaining balances</t>
    </r>
  </si>
  <si>
    <t>NOTE: The net amount between the Lease Receivable and Deferred Inflow on Right-to-Use Leases is a DEBIT</t>
  </si>
  <si>
    <t>NOTE: The net amount between the Lease Receivable and Deferred Inflow on Right-to-Use Leases is a CREDIT</t>
  </si>
  <si>
    <t>Fund Decrease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</si>
</sst>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 ##0;"/>
    <numFmt numFmtId="165" formatCode="mm\/dd\/yyyy"/>
  </numFmts>
  <fonts count="22" x14ac:knownFonts="1">
    <font>
      <sz val="11"/>
      <color theme="1"/>
      <name val="Calibri"/>
      <family val="2"/>
      <scheme val="minor"/>
    </font>
    <font>
      <sz val="11"/>
      <color theme="1"/>
      <name val="Calibri"/>
      <family val="2"/>
      <scheme val="minor"/>
    </font>
    <font>
      <sz val="11"/>
      <name val="Arial"/>
      <family val="1"/>
    </font>
    <font>
      <b/>
      <sz val="11"/>
      <name val="Arial"/>
      <family val="1"/>
    </font>
    <font>
      <u/>
      <sz val="11"/>
      <name val="Arial"/>
      <family val="1"/>
    </font>
    <font>
      <b/>
      <sz val="14"/>
      <name val="Arial"/>
      <family val="1"/>
    </font>
    <font>
      <b/>
      <sz val="18"/>
      <name val="Arial"/>
      <family val="1"/>
    </font>
    <font>
      <u/>
      <sz val="11"/>
      <color theme="10"/>
      <name val="Calibri"/>
      <family val="2"/>
      <scheme val="minor"/>
    </font>
    <font>
      <b/>
      <sz val="11"/>
      <color theme="1"/>
      <name val="Arial"/>
      <family val="2"/>
    </font>
    <font>
      <i/>
      <sz val="11"/>
      <color theme="1"/>
      <name val="Arial"/>
      <family val="2"/>
    </font>
    <font>
      <sz val="11"/>
      <color theme="1"/>
      <name val="Arial"/>
      <family val="2"/>
    </font>
    <font>
      <i/>
      <u/>
      <sz val="11"/>
      <color theme="10"/>
      <name val="Arial"/>
      <family val="2"/>
    </font>
    <font>
      <b/>
      <sz val="12"/>
      <color theme="1"/>
      <name val="Arial"/>
      <family val="2"/>
    </font>
    <font>
      <sz val="12"/>
      <color theme="1"/>
      <name val="Arial"/>
      <family val="2"/>
    </font>
    <font>
      <b/>
      <sz val="18"/>
      <color theme="1"/>
      <name val="Arial"/>
      <family val="2"/>
    </font>
    <font>
      <i/>
      <sz val="12"/>
      <color theme="1"/>
      <name val="Arial"/>
      <family val="2"/>
    </font>
    <font>
      <b/>
      <i/>
      <sz val="12"/>
      <color theme="1"/>
      <name val="Arial"/>
      <family val="2"/>
    </font>
    <font>
      <sz val="11"/>
      <name val="Arial"/>
      <family val="2"/>
    </font>
    <font>
      <sz val="12"/>
      <name val="Arial"/>
      <family val="2"/>
    </font>
    <font>
      <b/>
      <u/>
      <sz val="12"/>
      <color theme="1"/>
      <name val="Arial"/>
      <family val="2"/>
    </font>
    <font>
      <sz val="18"/>
      <color theme="1"/>
      <name val="Arial"/>
      <family val="2"/>
    </font>
    <font>
      <b/>
      <i/>
      <sz val="11"/>
      <color theme="1"/>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2F2F2"/>
      </patternFill>
    </fill>
    <fill>
      <patternFill patternType="solid">
        <fgColor rgb="FFD4DBE7"/>
      </patternFill>
    </fill>
    <fill>
      <patternFill patternType="solid">
        <fgColor rgb="FFA6AEBC"/>
      </patternFill>
    </fill>
    <fill>
      <patternFill patternType="solid">
        <fgColor rgb="FFC2E1ED"/>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59999389629810485"/>
        <bgColor indexed="64"/>
      </patternFill>
    </fill>
  </fills>
  <borders count="4">
    <border>
      <left/>
      <right/>
      <top/>
      <bottom/>
      <diagonal/>
    </border>
    <border>
      <left/>
      <right/>
      <top/>
      <bottom style="thin">
        <color indexed="64"/>
      </bottom>
      <diagonal/>
    </border>
    <border>
      <left style="thin">
        <color rgb="FFBFBFBF"/>
      </left>
      <right/>
      <top/>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cellStyleXfs>
  <cellXfs count="86">
    <xf numFmtId="0" fontId="0" fillId="0" borderId="0" xfId="0"/>
    <xf numFmtId="0" fontId="2" fillId="0" borderId="0" xfId="2"/>
    <xf numFmtId="0" fontId="2" fillId="0" borderId="0" xfId="2" applyAlignment="1">
      <alignment horizontal="right"/>
    </xf>
    <xf numFmtId="0" fontId="3" fillId="0" borderId="0" xfId="2" applyFont="1"/>
    <xf numFmtId="165" fontId="2" fillId="0" borderId="0" xfId="2" applyNumberFormat="1" applyAlignment="1">
      <alignment horizontal="right"/>
    </xf>
    <xf numFmtId="0" fontId="2" fillId="8" borderId="0" xfId="2" applyFill="1"/>
    <xf numFmtId="39" fontId="2" fillId="8" borderId="0" xfId="2" applyNumberFormat="1" applyFill="1" applyAlignment="1">
      <alignment horizontal="right"/>
    </xf>
    <xf numFmtId="0" fontId="3" fillId="8" borderId="0" xfId="2" applyFont="1" applyFill="1" applyAlignment="1">
      <alignment horizontal="center"/>
    </xf>
    <xf numFmtId="39" fontId="2" fillId="0" borderId="0" xfId="2" applyNumberFormat="1" applyAlignment="1">
      <alignment horizontal="right"/>
    </xf>
    <xf numFmtId="0" fontId="3" fillId="9" borderId="0" xfId="2" applyFont="1" applyFill="1" applyAlignment="1">
      <alignment horizontal="center" wrapText="1"/>
    </xf>
    <xf numFmtId="0" fontId="3" fillId="9" borderId="2" xfId="2" applyFont="1" applyFill="1" applyBorder="1" applyAlignment="1">
      <alignment horizontal="center" wrapText="1"/>
    </xf>
    <xf numFmtId="0" fontId="2" fillId="10" borderId="0" xfId="2" applyFill="1"/>
    <xf numFmtId="0" fontId="2" fillId="10" borderId="2" xfId="2" applyFill="1" applyBorder="1"/>
    <xf numFmtId="165" fontId="2" fillId="10" borderId="0" xfId="2" applyNumberFormat="1" applyFill="1" applyAlignment="1">
      <alignment horizontal="left"/>
    </xf>
    <xf numFmtId="165" fontId="2" fillId="7" borderId="3" xfId="2" applyNumberFormat="1" applyFill="1" applyBorder="1" applyAlignment="1">
      <alignment horizontal="right"/>
    </xf>
    <xf numFmtId="0" fontId="2" fillId="7" borderId="3" xfId="2" applyFill="1" applyBorder="1"/>
    <xf numFmtId="0" fontId="2" fillId="7" borderId="3" xfId="2" applyFill="1" applyBorder="1" applyAlignment="1">
      <alignment horizontal="right"/>
    </xf>
    <xf numFmtId="0" fontId="5" fillId="0" borderId="0" xfId="2" applyFont="1"/>
    <xf numFmtId="0" fontId="6" fillId="0" borderId="0" xfId="2" applyFont="1"/>
    <xf numFmtId="39" fontId="2" fillId="4" borderId="0" xfId="2" applyNumberFormat="1" applyFill="1" applyAlignment="1">
      <alignment horizontal="right"/>
    </xf>
    <xf numFmtId="39" fontId="2" fillId="11" borderId="0" xfId="2" applyNumberFormat="1" applyFill="1" applyAlignment="1">
      <alignment horizontal="right"/>
    </xf>
    <xf numFmtId="39" fontId="2" fillId="6" borderId="0" xfId="2" applyNumberFormat="1" applyFill="1" applyAlignment="1">
      <alignment horizontal="right"/>
    </xf>
    <xf numFmtId="39" fontId="2" fillId="12" borderId="0" xfId="2" applyNumberFormat="1" applyFill="1" applyAlignment="1">
      <alignment horizontal="right"/>
    </xf>
    <xf numFmtId="39" fontId="2" fillId="3" borderId="0" xfId="2" applyNumberFormat="1" applyFill="1" applyAlignment="1">
      <alignment horizontal="right"/>
    </xf>
    <xf numFmtId="39" fontId="2" fillId="13" borderId="0" xfId="2" applyNumberFormat="1" applyFill="1" applyAlignment="1">
      <alignment horizontal="right"/>
    </xf>
    <xf numFmtId="0" fontId="3" fillId="0" borderId="0" xfId="2" applyFont="1"/>
    <xf numFmtId="0" fontId="2" fillId="0" borderId="0" xfId="2"/>
    <xf numFmtId="164" fontId="2" fillId="0" borderId="0" xfId="2" applyNumberFormat="1" applyAlignment="1">
      <alignment horizontal="right"/>
    </xf>
    <xf numFmtId="0" fontId="2" fillId="0" borderId="0" xfId="2" applyAlignment="1">
      <alignment horizontal="right"/>
    </xf>
    <xf numFmtId="0" fontId="4" fillId="0" borderId="0" xfId="2" applyFont="1" applyAlignment="1">
      <alignment horizontal="right"/>
    </xf>
    <xf numFmtId="49" fontId="8" fillId="0" borderId="0" xfId="0" applyNumberFormat="1" applyFont="1" applyAlignment="1">
      <alignment horizontal="left" vertical="top" indent="1"/>
    </xf>
    <xf numFmtId="0" fontId="9" fillId="0" borderId="0" xfId="0" applyFont="1" applyAlignment="1">
      <alignment horizontal="left" wrapText="1"/>
    </xf>
    <xf numFmtId="43" fontId="10" fillId="0" borderId="0" xfId="1" applyFont="1"/>
    <xf numFmtId="0" fontId="10" fillId="0" borderId="0" xfId="0" applyFont="1"/>
    <xf numFmtId="0" fontId="10" fillId="0" borderId="0" xfId="0" applyFont="1" applyAlignment="1">
      <alignment horizontal="center"/>
    </xf>
    <xf numFmtId="49" fontId="8" fillId="0" borderId="0" xfId="0" applyNumberFormat="1" applyFont="1" applyAlignment="1">
      <alignment vertical="top"/>
    </xf>
    <xf numFmtId="0" fontId="11" fillId="0" borderId="0" xfId="3" applyFont="1"/>
    <xf numFmtId="0" fontId="9" fillId="0" borderId="0" xfId="0" applyFont="1"/>
    <xf numFmtId="0" fontId="10" fillId="0" borderId="0" xfId="0" quotePrefix="1" applyFont="1" applyAlignment="1">
      <alignment horizontal="center"/>
    </xf>
    <xf numFmtId="0" fontId="13" fillId="0" borderId="0" xfId="0" applyFont="1"/>
    <xf numFmtId="49" fontId="12" fillId="0" borderId="0" xfId="0" applyNumberFormat="1" applyFont="1" applyAlignment="1">
      <alignment vertical="top"/>
    </xf>
    <xf numFmtId="3" fontId="10" fillId="0" borderId="0" xfId="0" applyNumberFormat="1" applyFont="1"/>
    <xf numFmtId="49" fontId="12" fillId="0" borderId="0" xfId="0" applyNumberFormat="1" applyFont="1" applyAlignment="1">
      <alignment horizontal="left" vertical="top" indent="1"/>
    </xf>
    <xf numFmtId="0" fontId="12" fillId="0" borderId="0" xfId="0" applyFont="1"/>
    <xf numFmtId="0" fontId="8" fillId="0" borderId="0" xfId="0" applyFont="1"/>
    <xf numFmtId="0" fontId="8" fillId="0" borderId="0" xfId="0" applyFont="1" applyAlignment="1">
      <alignment horizontal="center"/>
    </xf>
    <xf numFmtId="43" fontId="8" fillId="0" borderId="0" xfId="1" applyFont="1"/>
    <xf numFmtId="0" fontId="8" fillId="0" borderId="0" xfId="0" applyFont="1" applyAlignment="1">
      <alignment horizontal="left"/>
    </xf>
    <xf numFmtId="39" fontId="2" fillId="14" borderId="0" xfId="2" applyNumberFormat="1" applyFill="1" applyAlignment="1">
      <alignment horizontal="right"/>
    </xf>
    <xf numFmtId="165" fontId="2" fillId="15" borderId="0" xfId="2" applyNumberFormat="1" applyFill="1" applyAlignment="1">
      <alignment horizontal="right"/>
    </xf>
    <xf numFmtId="39" fontId="2" fillId="15" borderId="0" xfId="2" applyNumberFormat="1" applyFill="1" applyAlignment="1">
      <alignment horizontal="right"/>
    </xf>
    <xf numFmtId="0" fontId="2" fillId="15" borderId="0" xfId="2" applyFill="1"/>
    <xf numFmtId="0" fontId="14" fillId="3" borderId="1" xfId="0" applyFont="1" applyFill="1" applyBorder="1" applyAlignment="1">
      <alignment vertical="top"/>
    </xf>
    <xf numFmtId="0" fontId="10" fillId="3" borderId="1" xfId="0" applyFont="1" applyFill="1" applyBorder="1"/>
    <xf numFmtId="0" fontId="10" fillId="3" borderId="1" xfId="0" applyFont="1" applyFill="1" applyBorder="1" applyAlignment="1">
      <alignment horizontal="center"/>
    </xf>
    <xf numFmtId="49" fontId="15" fillId="0" borderId="0" xfId="0" applyNumberFormat="1" applyFont="1" applyAlignment="1">
      <alignment horizontal="left" vertical="top" wrapText="1"/>
    </xf>
    <xf numFmtId="0" fontId="10" fillId="2" borderId="0" xfId="0" applyFont="1" applyFill="1"/>
    <xf numFmtId="0" fontId="10" fillId="2" borderId="0" xfId="0" applyFont="1" applyFill="1" applyAlignment="1">
      <alignment horizontal="center"/>
    </xf>
    <xf numFmtId="49" fontId="12" fillId="5" borderId="0" xfId="0" applyNumberFormat="1" applyFont="1" applyFill="1" applyAlignment="1">
      <alignment vertical="top"/>
    </xf>
    <xf numFmtId="0" fontId="10" fillId="5" borderId="0" xfId="0" applyFont="1" applyFill="1"/>
    <xf numFmtId="0" fontId="10" fillId="5" borderId="0" xfId="0" applyFont="1" applyFill="1" applyAlignment="1">
      <alignment horizontal="center"/>
    </xf>
    <xf numFmtId="49" fontId="16" fillId="4" borderId="0" xfId="0" applyNumberFormat="1" applyFont="1" applyFill="1" applyAlignment="1">
      <alignment horizontal="left" vertical="top"/>
    </xf>
    <xf numFmtId="0" fontId="12" fillId="4" borderId="0" xfId="0" applyFont="1" applyFill="1" applyAlignment="1">
      <alignment horizontal="left" wrapText="1"/>
    </xf>
    <xf numFmtId="0" fontId="15" fillId="0" borderId="0" xfId="0" applyFont="1"/>
    <xf numFmtId="43" fontId="10" fillId="0" borderId="0" xfId="1" applyFont="1" applyFill="1"/>
    <xf numFmtId="49" fontId="16" fillId="4" borderId="0" xfId="0" applyNumberFormat="1" applyFont="1" applyFill="1" applyAlignment="1">
      <alignment vertical="top"/>
    </xf>
    <xf numFmtId="49" fontId="12" fillId="4" borderId="0" xfId="0" applyNumberFormat="1" applyFont="1" applyFill="1" applyAlignment="1">
      <alignment vertical="top"/>
    </xf>
    <xf numFmtId="43" fontId="10" fillId="0" borderId="0" xfId="1" applyFont="1" applyAlignment="1">
      <alignment horizontal="right"/>
    </xf>
    <xf numFmtId="43" fontId="10" fillId="15" borderId="0" xfId="1" applyFont="1" applyFill="1" applyAlignment="1">
      <alignment horizontal="right"/>
    </xf>
    <xf numFmtId="0" fontId="20" fillId="3" borderId="1" xfId="0" applyFont="1" applyFill="1" applyBorder="1"/>
    <xf numFmtId="0" fontId="20" fillId="0" borderId="0" xfId="0" applyFont="1"/>
    <xf numFmtId="0" fontId="20" fillId="2" borderId="0" xfId="0" applyFont="1" applyFill="1" applyAlignment="1">
      <alignment vertical="top"/>
    </xf>
    <xf numFmtId="0" fontId="20" fillId="2" borderId="0" xfId="0" applyFont="1" applyFill="1"/>
    <xf numFmtId="0" fontId="13" fillId="5" borderId="0" xfId="0" applyFont="1" applyFill="1"/>
    <xf numFmtId="0" fontId="21" fillId="0" borderId="0" xfId="0" applyFont="1"/>
    <xf numFmtId="0" fontId="8" fillId="0" borderId="0" xfId="0" applyFont="1" applyAlignment="1">
      <alignment horizontal="left" wrapText="1"/>
    </xf>
    <xf numFmtId="49" fontId="9" fillId="0" borderId="0" xfId="0" applyNumberFormat="1" applyFont="1" applyAlignment="1">
      <alignment horizontal="left" vertical="top" wrapText="1"/>
    </xf>
    <xf numFmtId="49" fontId="9" fillId="0" borderId="0" xfId="0" applyNumberFormat="1" applyFont="1" applyAlignment="1">
      <alignment horizontal="left" vertical="top" wrapText="1"/>
    </xf>
    <xf numFmtId="43" fontId="17" fillId="0" borderId="0" xfId="1" applyFont="1" applyAlignment="1">
      <alignment horizontal="right"/>
    </xf>
    <xf numFmtId="43" fontId="17" fillId="0" borderId="0" xfId="1" applyFont="1" applyFill="1" applyAlignment="1">
      <alignment horizontal="right"/>
    </xf>
    <xf numFmtId="43" fontId="17" fillId="3" borderId="0" xfId="1" applyFont="1" applyFill="1" applyAlignment="1">
      <alignment horizontal="right"/>
    </xf>
    <xf numFmtId="43" fontId="10" fillId="14" borderId="0" xfId="1" applyFont="1" applyFill="1"/>
    <xf numFmtId="43" fontId="17" fillId="12" borderId="0" xfId="1" applyFont="1" applyFill="1" applyAlignment="1">
      <alignment horizontal="right"/>
    </xf>
    <xf numFmtId="43" fontId="17" fillId="4" borderId="0" xfId="1" applyFont="1" applyFill="1" applyAlignment="1">
      <alignment horizontal="right"/>
    </xf>
    <xf numFmtId="43" fontId="17" fillId="13" borderId="0" xfId="1" applyFont="1" applyFill="1" applyAlignment="1">
      <alignment horizontal="right"/>
    </xf>
    <xf numFmtId="43" fontId="17" fillId="6" borderId="0" xfId="1" applyFont="1" applyFill="1" applyAlignment="1">
      <alignment horizontal="right"/>
    </xf>
  </cellXfs>
  <cellStyles count="4">
    <cellStyle name="Comma" xfId="1" builtinId="3"/>
    <cellStyle name="Hyperlink" xfId="3" builtinId="8"/>
    <cellStyle name="Normal" xfId="0" builtinId="0"/>
    <cellStyle name="Normal 2" xfId="2" xr:uid="{6F993CA3-745E-405F-9C6A-5D0EB4533083}"/>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sources.debtbook.com/q0erzlfj9b3odq7vwwxl8qk8rpu4?response-content-disposition=inline%3B+filename%3D%222022-Assured+Partners+Signed+Lease.pdf%22%3B+filename%2A%3DUTF-8%27%272022-Assured%2520Partners%2520Signed%2520Lease.pdf&amp;response-content-type=application%2Fpdf&amp;Expires=1723764403&amp;Signature=ZVPOozHjxIyotP2GUK1fRTISjlf-gjS7WtkDoWhkhE30kClNAlZiv-kLK3zfHI-qHAkCt6c8eU8lnHiez9utKobDQmpEyLuG9LvCPBZITFLtotT43y7W1xA5DPwDpp8M6HOj7W-GA8HpdgFi3rSv9bHO9XhlZazUhuWo~oefkTfwx4Y0~DovyUJ1EQM5XwFmghwcoYWVaE24h8uEQpwu0mULOWKbbFRF7IzMYwWJmvUHWQf5dSP1SEjkqQN3h880RzNgo3zI~bFzXud9P6MkbHqRJjZ0Vtgg9Pi3i5qw-we7UEsVsxh0H~rymHOFBFMFjGssSRt2U8NyzDnBQowdmA__&amp;Key-Pair-Id=KRGORD6Y3UZA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0202-9810-49D3-9E4C-18F2059C2FA6}">
  <sheetPr>
    <tabColor theme="4" tint="0.59999389629810485"/>
  </sheetPr>
  <dimension ref="A1:K116"/>
  <sheetViews>
    <sheetView tabSelected="1" zoomScaleNormal="100" workbookViewId="0"/>
  </sheetViews>
  <sheetFormatPr defaultRowHeight="15.75" x14ac:dyDescent="0.2"/>
  <cols>
    <col min="1" max="1" width="5.140625" style="40" customWidth="1"/>
    <col min="2" max="2" width="5.28515625" style="33" customWidth="1"/>
    <col min="3" max="3" width="9.140625" style="33"/>
    <col min="4" max="4" width="106.28515625" style="33" customWidth="1"/>
    <col min="5" max="6" width="12.7109375" style="33" bestFit="1" customWidth="1"/>
    <col min="7" max="7" width="2.42578125" style="33" customWidth="1"/>
    <col min="8" max="8" width="14.140625" style="34" bestFit="1" customWidth="1"/>
    <col min="9" max="9" width="13.28515625" style="34" bestFit="1" customWidth="1"/>
    <col min="10" max="10" width="1.5703125" style="33" customWidth="1"/>
    <col min="11" max="11" width="84.42578125" style="33" bestFit="1" customWidth="1"/>
    <col min="12" max="16384" width="9.140625" style="33"/>
  </cols>
  <sheetData>
    <row r="1" spans="1:9" s="70" customFormat="1" ht="23.25" x14ac:dyDescent="0.35">
      <c r="A1" s="52" t="s">
        <v>39</v>
      </c>
      <c r="B1" s="69"/>
      <c r="C1" s="69"/>
      <c r="D1" s="69"/>
      <c r="E1" s="53"/>
      <c r="F1" s="53"/>
      <c r="G1" s="53"/>
      <c r="H1" s="54"/>
      <c r="I1" s="54"/>
    </row>
    <row r="2" spans="1:9" ht="14.25" x14ac:dyDescent="0.2">
      <c r="A2" s="76" t="s">
        <v>40</v>
      </c>
      <c r="B2" s="76"/>
      <c r="C2" s="76"/>
      <c r="D2" s="76"/>
      <c r="E2" s="76"/>
      <c r="F2" s="76"/>
      <c r="G2" s="76"/>
      <c r="H2" s="76"/>
      <c r="I2" s="76"/>
    </row>
    <row r="3" spans="1:9" ht="15" x14ac:dyDescent="0.2">
      <c r="A3" s="55"/>
      <c r="B3" s="55"/>
      <c r="C3" s="55"/>
      <c r="D3" s="55"/>
      <c r="E3" s="77"/>
      <c r="F3" s="77"/>
      <c r="G3" s="77"/>
      <c r="H3" s="77"/>
      <c r="I3" s="77"/>
    </row>
    <row r="4" spans="1:9" s="70" customFormat="1" ht="23.25" x14ac:dyDescent="0.35">
      <c r="A4" s="71" t="s">
        <v>11</v>
      </c>
      <c r="B4" s="72"/>
      <c r="C4" s="72"/>
      <c r="D4" s="72"/>
      <c r="E4" s="56"/>
      <c r="F4" s="56"/>
      <c r="G4" s="56"/>
      <c r="H4" s="57"/>
      <c r="I4" s="57"/>
    </row>
    <row r="6" spans="1:9" s="39" customFormat="1" x14ac:dyDescent="0.2">
      <c r="A6" s="58" t="s">
        <v>10</v>
      </c>
      <c r="B6" s="73"/>
      <c r="C6" s="73"/>
      <c r="D6" s="73"/>
      <c r="E6" s="59"/>
      <c r="F6" s="59"/>
      <c r="G6" s="59"/>
      <c r="H6" s="60"/>
      <c r="I6" s="60"/>
    </row>
    <row r="8" spans="1:9" s="63" customFormat="1" ht="15.75" customHeight="1" x14ac:dyDescent="0.2">
      <c r="A8" s="61" t="s">
        <v>5</v>
      </c>
      <c r="B8" s="62" t="s">
        <v>130</v>
      </c>
      <c r="C8" s="62"/>
      <c r="D8" s="62"/>
      <c r="E8" s="62"/>
      <c r="F8" s="62"/>
      <c r="G8" s="62"/>
      <c r="H8" s="62"/>
      <c r="I8" s="62"/>
    </row>
    <row r="9" spans="1:9" s="63" customFormat="1" ht="15.75" customHeight="1" x14ac:dyDescent="0.2">
      <c r="A9" s="61"/>
      <c r="B9" s="62"/>
      <c r="C9" s="62"/>
      <c r="D9" s="62"/>
      <c r="E9" s="62"/>
      <c r="F9" s="62"/>
      <c r="G9" s="62"/>
      <c r="H9" s="62"/>
      <c r="I9" s="62"/>
    </row>
    <row r="10" spans="1:9" ht="15" x14ac:dyDescent="0.2">
      <c r="A10" s="30"/>
      <c r="B10" s="37" t="s">
        <v>103</v>
      </c>
      <c r="E10" s="32"/>
      <c r="F10" s="64"/>
    </row>
    <row r="11" spans="1:9" ht="15" x14ac:dyDescent="0.25">
      <c r="A11" s="30"/>
      <c r="B11" s="44"/>
      <c r="E11" s="47" t="s">
        <v>0</v>
      </c>
      <c r="F11" s="47" t="s">
        <v>1</v>
      </c>
      <c r="H11" s="45" t="s">
        <v>3</v>
      </c>
      <c r="I11" s="45" t="s">
        <v>7</v>
      </c>
    </row>
    <row r="12" spans="1:9" ht="15" x14ac:dyDescent="0.2">
      <c r="A12" s="30"/>
      <c r="C12" s="33" t="s">
        <v>12</v>
      </c>
      <c r="E12" s="83">
        <f>SUM('Lessor Schedule'!R17:R25)</f>
        <v>45491.159999999996</v>
      </c>
      <c r="F12" s="64"/>
      <c r="H12" s="34">
        <v>523</v>
      </c>
      <c r="I12" s="34" t="s">
        <v>14</v>
      </c>
    </row>
    <row r="13" spans="1:9" ht="15" x14ac:dyDescent="0.2">
      <c r="A13" s="30"/>
      <c r="C13" s="33" t="s">
        <v>13</v>
      </c>
      <c r="E13" s="78">
        <f>F14-E12</f>
        <v>644027.74</v>
      </c>
      <c r="F13" s="64"/>
      <c r="H13" s="34">
        <v>523</v>
      </c>
      <c r="I13" s="34" t="s">
        <v>15</v>
      </c>
    </row>
    <row r="14" spans="1:9" ht="15" x14ac:dyDescent="0.2">
      <c r="A14" s="30"/>
      <c r="D14" s="33" t="s">
        <v>16</v>
      </c>
      <c r="E14" s="64"/>
      <c r="F14" s="85">
        <f>'Lessor Schedule'!Z17</f>
        <v>689518.9</v>
      </c>
    </row>
    <row r="15" spans="1:9" ht="15" x14ac:dyDescent="0.2">
      <c r="A15" s="30"/>
      <c r="E15" s="64"/>
      <c r="F15" s="64"/>
    </row>
    <row r="16" spans="1:9" ht="15" customHeight="1" x14ac:dyDescent="0.2">
      <c r="A16" s="30"/>
      <c r="B16" s="31" t="s">
        <v>104</v>
      </c>
      <c r="C16" s="31"/>
      <c r="D16" s="31"/>
      <c r="E16" s="32"/>
      <c r="F16" s="32"/>
    </row>
    <row r="17" spans="1:11" ht="15" x14ac:dyDescent="0.2">
      <c r="A17" s="30"/>
      <c r="B17" s="31"/>
      <c r="C17" s="31"/>
      <c r="D17" s="31"/>
      <c r="E17" s="32"/>
      <c r="F17" s="32"/>
    </row>
    <row r="18" spans="1:11" ht="15" x14ac:dyDescent="0.2">
      <c r="A18" s="35"/>
      <c r="C18" s="33" t="s">
        <v>23</v>
      </c>
      <c r="E18" s="32">
        <v>60000</v>
      </c>
      <c r="F18" s="32"/>
      <c r="H18" s="38" t="s">
        <v>107</v>
      </c>
      <c r="I18" s="34" t="s">
        <v>106</v>
      </c>
      <c r="K18" s="36"/>
    </row>
    <row r="19" spans="1:11" ht="15" x14ac:dyDescent="0.2">
      <c r="A19" s="35"/>
      <c r="D19" s="33" t="s">
        <v>13</v>
      </c>
      <c r="E19" s="32"/>
      <c r="F19" s="32">
        <v>60000</v>
      </c>
      <c r="K19" s="37" t="s">
        <v>105</v>
      </c>
    </row>
    <row r="20" spans="1:11" ht="15" x14ac:dyDescent="0.2">
      <c r="A20" s="30"/>
      <c r="E20" s="32"/>
      <c r="F20" s="32"/>
    </row>
    <row r="21" spans="1:11" s="39" customFormat="1" x14ac:dyDescent="0.2">
      <c r="A21" s="58" t="s">
        <v>37</v>
      </c>
      <c r="B21" s="73"/>
      <c r="C21" s="73"/>
      <c r="D21" s="73"/>
      <c r="E21" s="59"/>
      <c r="F21" s="59"/>
      <c r="G21" s="59"/>
      <c r="H21" s="60"/>
      <c r="I21" s="60"/>
    </row>
    <row r="22" spans="1:11" x14ac:dyDescent="0.2">
      <c r="F22" s="41"/>
    </row>
    <row r="23" spans="1:11" s="63" customFormat="1" ht="15.75" customHeight="1" x14ac:dyDescent="0.2">
      <c r="A23" s="65" t="s">
        <v>4</v>
      </c>
      <c r="B23" s="62" t="s">
        <v>131</v>
      </c>
      <c r="C23" s="62"/>
      <c r="D23" s="62"/>
      <c r="E23" s="62"/>
      <c r="F23" s="62"/>
      <c r="G23" s="62"/>
      <c r="H23" s="62"/>
      <c r="I23" s="62"/>
    </row>
    <row r="24" spans="1:11" s="63" customFormat="1" ht="15.75" customHeight="1" x14ac:dyDescent="0.2">
      <c r="A24" s="65"/>
      <c r="B24" s="62"/>
      <c r="C24" s="62"/>
      <c r="D24" s="62"/>
      <c r="E24" s="62"/>
      <c r="F24" s="62"/>
      <c r="G24" s="62"/>
      <c r="H24" s="62"/>
      <c r="I24" s="62"/>
    </row>
    <row r="25" spans="1:11" ht="15" x14ac:dyDescent="0.25">
      <c r="A25" s="30"/>
      <c r="B25" s="44"/>
      <c r="E25" s="47" t="s">
        <v>0</v>
      </c>
      <c r="F25" s="47" t="s">
        <v>1</v>
      </c>
      <c r="H25" s="45" t="s">
        <v>3</v>
      </c>
      <c r="I25" s="45" t="s">
        <v>7</v>
      </c>
    </row>
    <row r="26" spans="1:11" ht="15" x14ac:dyDescent="0.2">
      <c r="A26" s="30"/>
      <c r="C26" s="33" t="s">
        <v>23</v>
      </c>
      <c r="E26" s="64">
        <f>SUM(F27:F28)</f>
        <v>49446</v>
      </c>
      <c r="F26" s="64"/>
      <c r="H26" s="34">
        <v>344</v>
      </c>
      <c r="I26" s="34" t="s">
        <v>18</v>
      </c>
      <c r="K26" s="37" t="s">
        <v>108</v>
      </c>
    </row>
    <row r="27" spans="1:11" ht="15" x14ac:dyDescent="0.2">
      <c r="A27" s="30"/>
      <c r="D27" s="33" t="s">
        <v>12</v>
      </c>
      <c r="E27" s="64"/>
      <c r="F27" s="83">
        <f>SUM('Lessor Schedule'!R17:R25)</f>
        <v>45491.159999999996</v>
      </c>
      <c r="H27" s="34">
        <v>347</v>
      </c>
      <c r="I27" s="34" t="s">
        <v>19</v>
      </c>
      <c r="K27" s="37"/>
    </row>
    <row r="28" spans="1:11" ht="15" x14ac:dyDescent="0.2">
      <c r="A28" s="30"/>
      <c r="D28" s="33" t="s">
        <v>17</v>
      </c>
      <c r="E28" s="64"/>
      <c r="F28" s="84">
        <f>SUM('Lessor Schedule'!S17:S25)</f>
        <v>3954.84</v>
      </c>
      <c r="H28" s="34">
        <v>343</v>
      </c>
      <c r="I28" s="34" t="s">
        <v>20</v>
      </c>
    </row>
    <row r="29" spans="1:11" ht="15" x14ac:dyDescent="0.2">
      <c r="A29" s="35"/>
      <c r="F29" s="41"/>
    </row>
    <row r="30" spans="1:11" s="39" customFormat="1" ht="16.5" customHeight="1" x14ac:dyDescent="0.2">
      <c r="A30" s="66" t="s">
        <v>6</v>
      </c>
      <c r="B30" s="62" t="s">
        <v>132</v>
      </c>
      <c r="C30" s="62"/>
      <c r="D30" s="62"/>
      <c r="E30" s="62"/>
      <c r="F30" s="62"/>
      <c r="G30" s="62"/>
      <c r="H30" s="62"/>
      <c r="I30" s="62"/>
    </row>
    <row r="31" spans="1:11" s="39" customFormat="1" x14ac:dyDescent="0.2">
      <c r="A31" s="66"/>
      <c r="B31" s="62"/>
      <c r="C31" s="62"/>
      <c r="D31" s="62"/>
      <c r="E31" s="62"/>
      <c r="F31" s="62"/>
      <c r="G31" s="62"/>
      <c r="H31" s="62"/>
      <c r="I31" s="62"/>
    </row>
    <row r="32" spans="1:11" ht="15" x14ac:dyDescent="0.25">
      <c r="A32" s="30"/>
      <c r="B32" s="44"/>
      <c r="E32" s="47" t="s">
        <v>0</v>
      </c>
      <c r="F32" s="47" t="s">
        <v>1</v>
      </c>
      <c r="H32" s="45" t="s">
        <v>3</v>
      </c>
      <c r="I32" s="45" t="s">
        <v>7</v>
      </c>
    </row>
    <row r="33" spans="1:11" ht="15" x14ac:dyDescent="0.2">
      <c r="A33" s="35"/>
      <c r="C33" s="33" t="s">
        <v>16</v>
      </c>
      <c r="E33" s="82">
        <f>SUM('Lessor Schedule'!AA17:AA25)</f>
        <v>51713.909999999989</v>
      </c>
      <c r="F33" s="32"/>
      <c r="H33" s="38" t="s">
        <v>25</v>
      </c>
      <c r="I33" s="34" t="s">
        <v>26</v>
      </c>
    </row>
    <row r="34" spans="1:11" ht="15" x14ac:dyDescent="0.2">
      <c r="A34" s="35"/>
      <c r="D34" s="33" t="s">
        <v>24</v>
      </c>
      <c r="E34" s="32"/>
      <c r="F34" s="32">
        <f>E33</f>
        <v>51713.909999999989</v>
      </c>
      <c r="K34" s="37"/>
    </row>
    <row r="35" spans="1:11" ht="15" x14ac:dyDescent="0.2">
      <c r="A35" s="35"/>
      <c r="F35" s="41"/>
    </row>
    <row r="36" spans="1:11" s="39" customFormat="1" ht="16.5" customHeight="1" x14ac:dyDescent="0.2">
      <c r="A36" s="66" t="s">
        <v>8</v>
      </c>
      <c r="B36" s="62" t="s">
        <v>133</v>
      </c>
      <c r="C36" s="62"/>
      <c r="D36" s="62"/>
      <c r="E36" s="62"/>
      <c r="F36" s="62"/>
      <c r="G36" s="62"/>
      <c r="H36" s="62"/>
      <c r="I36" s="62"/>
    </row>
    <row r="37" spans="1:11" s="39" customFormat="1" x14ac:dyDescent="0.2">
      <c r="A37" s="66"/>
      <c r="B37" s="62"/>
      <c r="C37" s="62"/>
      <c r="D37" s="62"/>
      <c r="E37" s="62"/>
      <c r="F37" s="62"/>
      <c r="G37" s="62"/>
      <c r="H37" s="62"/>
      <c r="I37" s="62"/>
    </row>
    <row r="38" spans="1:11" ht="15" x14ac:dyDescent="0.25">
      <c r="A38" s="30"/>
      <c r="B38" s="44"/>
      <c r="E38" s="44" t="s">
        <v>0</v>
      </c>
      <c r="F38" s="44" t="s">
        <v>1</v>
      </c>
      <c r="H38" s="45" t="s">
        <v>3</v>
      </c>
      <c r="I38" s="45" t="s">
        <v>7</v>
      </c>
    </row>
    <row r="39" spans="1:11" ht="15" x14ac:dyDescent="0.2">
      <c r="A39" s="35"/>
      <c r="B39" s="33" t="s">
        <v>12</v>
      </c>
      <c r="E39" s="81">
        <f>SUM('Lessor Schedule'!R26:R37)</f>
        <v>61930.110000000008</v>
      </c>
      <c r="F39" s="32"/>
      <c r="H39" s="34">
        <v>491</v>
      </c>
      <c r="I39" s="34" t="s">
        <v>27</v>
      </c>
    </row>
    <row r="40" spans="1:11" ht="15" x14ac:dyDescent="0.2">
      <c r="A40" s="35"/>
      <c r="C40" s="33" t="s">
        <v>13</v>
      </c>
      <c r="E40" s="32"/>
      <c r="F40" s="32">
        <f>E39</f>
        <v>61930.110000000008</v>
      </c>
    </row>
    <row r="41" spans="1:11" ht="15" x14ac:dyDescent="0.2">
      <c r="A41" s="35"/>
      <c r="E41" s="32"/>
      <c r="F41" s="32"/>
    </row>
    <row r="42" spans="1:11" s="39" customFormat="1" x14ac:dyDescent="0.25">
      <c r="A42" s="66" t="s">
        <v>9</v>
      </c>
      <c r="B42" s="62" t="s">
        <v>101</v>
      </c>
      <c r="C42" s="62"/>
      <c r="D42" s="62"/>
      <c r="E42" s="62"/>
      <c r="F42" s="62"/>
      <c r="G42" s="62"/>
      <c r="H42" s="62"/>
      <c r="I42" s="62"/>
    </row>
    <row r="43" spans="1:11" x14ac:dyDescent="0.2">
      <c r="F43" s="41"/>
    </row>
    <row r="44" spans="1:11" s="39" customFormat="1" x14ac:dyDescent="0.25">
      <c r="A44" s="42" t="s">
        <v>91</v>
      </c>
      <c r="B44" s="43" t="s">
        <v>92</v>
      </c>
      <c r="E44" s="44" t="s">
        <v>0</v>
      </c>
      <c r="F44" s="44" t="s">
        <v>1</v>
      </c>
      <c r="G44" s="33"/>
      <c r="H44" s="45" t="s">
        <v>3</v>
      </c>
      <c r="I44" s="45" t="s">
        <v>7</v>
      </c>
    </row>
    <row r="45" spans="1:11" ht="15" x14ac:dyDescent="0.25">
      <c r="A45" s="30"/>
      <c r="B45" s="44"/>
      <c r="C45" s="33" t="s">
        <v>99</v>
      </c>
      <c r="E45" s="80">
        <f>'Lessor Schedule'!S26</f>
        <v>477.65</v>
      </c>
      <c r="F45" s="32"/>
      <c r="H45" s="38" t="s">
        <v>95</v>
      </c>
      <c r="I45" s="34" t="s">
        <v>97</v>
      </c>
      <c r="K45" s="37"/>
    </row>
    <row r="46" spans="1:11" ht="15" x14ac:dyDescent="0.25">
      <c r="A46" s="30"/>
      <c r="B46" s="44"/>
      <c r="D46" s="33" t="s">
        <v>100</v>
      </c>
      <c r="E46" s="32"/>
      <c r="F46" s="64">
        <f>E45</f>
        <v>477.65</v>
      </c>
    </row>
    <row r="47" spans="1:11" ht="15" x14ac:dyDescent="0.25">
      <c r="A47" s="30"/>
      <c r="B47" s="44"/>
      <c r="E47" s="32"/>
      <c r="F47" s="64"/>
    </row>
    <row r="48" spans="1:11" s="39" customFormat="1" x14ac:dyDescent="0.25">
      <c r="A48" s="42" t="s">
        <v>93</v>
      </c>
      <c r="B48" s="43" t="s">
        <v>102</v>
      </c>
      <c r="E48" s="32"/>
      <c r="F48" s="64"/>
      <c r="G48" s="33"/>
      <c r="H48" s="34"/>
      <c r="I48" s="34"/>
    </row>
    <row r="49" spans="1:11" ht="15" x14ac:dyDescent="0.2">
      <c r="A49" s="35"/>
      <c r="C49" s="33" t="s">
        <v>100</v>
      </c>
      <c r="E49" s="64">
        <f>E45</f>
        <v>477.65</v>
      </c>
      <c r="F49" s="32"/>
      <c r="H49" s="38" t="s">
        <v>96</v>
      </c>
      <c r="I49" s="34" t="s">
        <v>98</v>
      </c>
      <c r="K49" s="37"/>
    </row>
    <row r="50" spans="1:11" ht="15" x14ac:dyDescent="0.2">
      <c r="A50" s="35"/>
      <c r="D50" s="33" t="s">
        <v>99</v>
      </c>
      <c r="E50" s="32"/>
      <c r="F50" s="80">
        <f>F46</f>
        <v>477.65</v>
      </c>
      <c r="K50" s="37"/>
    </row>
    <row r="51" spans="1:11" ht="15" x14ac:dyDescent="0.2">
      <c r="A51" s="35"/>
      <c r="F51" s="41"/>
    </row>
    <row r="52" spans="1:11" s="39" customFormat="1" ht="16.5" customHeight="1" x14ac:dyDescent="0.2">
      <c r="A52" s="66" t="s">
        <v>109</v>
      </c>
      <c r="B52" s="62" t="s">
        <v>134</v>
      </c>
      <c r="C52" s="62"/>
      <c r="D52" s="62"/>
      <c r="E52" s="62"/>
      <c r="F52" s="62"/>
      <c r="G52" s="62"/>
      <c r="H52" s="62"/>
      <c r="I52" s="62"/>
    </row>
    <row r="53" spans="1:11" s="39" customFormat="1" x14ac:dyDescent="0.2">
      <c r="A53" s="66"/>
      <c r="B53" s="62"/>
      <c r="C53" s="62"/>
      <c r="D53" s="62"/>
      <c r="E53" s="62"/>
      <c r="F53" s="62"/>
      <c r="G53" s="62"/>
      <c r="H53" s="62"/>
      <c r="I53" s="62"/>
    </row>
    <row r="54" spans="1:11" ht="15" x14ac:dyDescent="0.2">
      <c r="A54" s="35"/>
      <c r="B54" s="37" t="s">
        <v>22</v>
      </c>
      <c r="F54" s="41"/>
    </row>
    <row r="55" spans="1:11" ht="15" x14ac:dyDescent="0.25">
      <c r="A55" s="30"/>
      <c r="B55" s="44"/>
      <c r="E55" s="44" t="s">
        <v>0</v>
      </c>
      <c r="F55" s="44" t="s">
        <v>1</v>
      </c>
      <c r="H55" s="45" t="s">
        <v>3</v>
      </c>
      <c r="I55" s="45" t="s">
        <v>7</v>
      </c>
    </row>
    <row r="56" spans="1:11" ht="15" x14ac:dyDescent="0.2">
      <c r="A56" s="30"/>
      <c r="B56" s="33" t="s">
        <v>16</v>
      </c>
      <c r="E56" s="67">
        <v>25000</v>
      </c>
      <c r="F56" s="32"/>
      <c r="K56" s="37"/>
    </row>
    <row r="57" spans="1:11" ht="15" x14ac:dyDescent="0.2">
      <c r="A57" s="30"/>
      <c r="C57" s="33" t="s">
        <v>21</v>
      </c>
      <c r="E57" s="32"/>
      <c r="F57" s="67">
        <v>25000</v>
      </c>
    </row>
    <row r="58" spans="1:11" ht="15" x14ac:dyDescent="0.25">
      <c r="A58" s="30"/>
      <c r="B58" s="44"/>
      <c r="F58" s="32"/>
    </row>
    <row r="59" spans="1:11" s="39" customFormat="1" x14ac:dyDescent="0.2">
      <c r="A59" s="58" t="s">
        <v>110</v>
      </c>
      <c r="B59" s="73"/>
      <c r="C59" s="73"/>
      <c r="D59" s="73"/>
      <c r="E59" s="59"/>
      <c r="F59" s="59"/>
      <c r="G59" s="59"/>
      <c r="H59" s="60"/>
      <c r="I59" s="60"/>
    </row>
    <row r="60" spans="1:11" x14ac:dyDescent="0.2">
      <c r="F60" s="41"/>
    </row>
    <row r="61" spans="1:11" s="39" customFormat="1" x14ac:dyDescent="0.25">
      <c r="A61" s="66" t="s">
        <v>111</v>
      </c>
      <c r="B61" s="62" t="s">
        <v>135</v>
      </c>
      <c r="C61" s="62"/>
      <c r="D61" s="62"/>
      <c r="E61" s="62"/>
      <c r="F61" s="62"/>
      <c r="G61" s="62"/>
      <c r="H61" s="62"/>
      <c r="I61" s="62"/>
    </row>
    <row r="63" spans="1:11" s="39" customFormat="1" x14ac:dyDescent="0.25">
      <c r="A63" s="66" t="s">
        <v>112</v>
      </c>
      <c r="B63" s="62" t="s">
        <v>136</v>
      </c>
      <c r="C63" s="62"/>
      <c r="D63" s="62"/>
      <c r="E63" s="62"/>
      <c r="F63" s="62"/>
      <c r="G63" s="62"/>
      <c r="H63" s="62"/>
      <c r="I63" s="62"/>
    </row>
    <row r="64" spans="1:11" ht="15" x14ac:dyDescent="0.25">
      <c r="A64" s="35"/>
      <c r="B64" s="75"/>
      <c r="C64" s="75"/>
      <c r="D64" s="75"/>
      <c r="E64" s="75"/>
      <c r="F64" s="75"/>
      <c r="G64" s="75"/>
      <c r="H64" s="75"/>
      <c r="I64" s="75"/>
    </row>
    <row r="65" spans="1:11" s="39" customFormat="1" x14ac:dyDescent="0.25">
      <c r="A65" s="40"/>
      <c r="B65" s="43" t="s">
        <v>28</v>
      </c>
      <c r="E65" s="44" t="s">
        <v>0</v>
      </c>
      <c r="F65" s="44" t="s">
        <v>1</v>
      </c>
      <c r="G65" s="33"/>
      <c r="H65" s="45" t="s">
        <v>3</v>
      </c>
      <c r="I65" s="45" t="s">
        <v>7</v>
      </c>
    </row>
    <row r="66" spans="1:11" ht="15" x14ac:dyDescent="0.2">
      <c r="A66" s="35"/>
      <c r="C66" s="33" t="s">
        <v>16</v>
      </c>
      <c r="E66" s="68">
        <f>'Lessor Schedule'!$AB$47</f>
        <v>511393.18</v>
      </c>
      <c r="F66" s="32"/>
      <c r="H66" s="34">
        <v>539</v>
      </c>
      <c r="I66" s="34" t="s">
        <v>30</v>
      </c>
    </row>
    <row r="67" spans="1:11" ht="15" x14ac:dyDescent="0.2">
      <c r="A67" s="35"/>
      <c r="C67" s="33" t="s">
        <v>2</v>
      </c>
      <c r="E67" s="67">
        <f>F68-E66</f>
        <v>17067.679999999993</v>
      </c>
      <c r="F67" s="32"/>
      <c r="K67" s="37"/>
    </row>
    <row r="68" spans="1:11" ht="15" x14ac:dyDescent="0.2">
      <c r="A68" s="35"/>
      <c r="D68" s="33" t="s">
        <v>13</v>
      </c>
      <c r="E68" s="32"/>
      <c r="F68" s="68">
        <f>'Lessor Schedule'!$T$47</f>
        <v>528460.86</v>
      </c>
      <c r="H68" s="34">
        <v>540</v>
      </c>
      <c r="I68" s="34" t="s">
        <v>29</v>
      </c>
      <c r="K68" s="37" t="s">
        <v>36</v>
      </c>
    </row>
    <row r="69" spans="1:11" ht="15" x14ac:dyDescent="0.2">
      <c r="A69" s="35"/>
      <c r="B69" s="74"/>
      <c r="E69" s="32"/>
      <c r="F69" s="32"/>
    </row>
    <row r="70" spans="1:11" s="39" customFormat="1" x14ac:dyDescent="0.25">
      <c r="A70" s="40"/>
      <c r="B70" s="43" t="s">
        <v>31</v>
      </c>
      <c r="E70" s="46"/>
      <c r="F70" s="46"/>
      <c r="G70" s="33"/>
      <c r="H70" s="45"/>
      <c r="I70" s="45"/>
    </row>
    <row r="71" spans="1:11" ht="15" x14ac:dyDescent="0.2">
      <c r="A71" s="35"/>
      <c r="C71" s="33" t="s">
        <v>16</v>
      </c>
      <c r="E71" s="68">
        <f>'Lessor Schedule'!$AB$47</f>
        <v>511393.18</v>
      </c>
      <c r="F71" s="32"/>
      <c r="H71" s="34">
        <v>533</v>
      </c>
      <c r="I71" s="34" t="s">
        <v>34</v>
      </c>
    </row>
    <row r="72" spans="1:11" ht="15" x14ac:dyDescent="0.2">
      <c r="A72" s="35"/>
      <c r="C72" s="33" t="s">
        <v>32</v>
      </c>
      <c r="E72" s="67">
        <f>F73-E71</f>
        <v>17067.679999999993</v>
      </c>
      <c r="F72" s="32"/>
      <c r="K72" s="37"/>
    </row>
    <row r="73" spans="1:11" ht="15" x14ac:dyDescent="0.2">
      <c r="A73" s="35"/>
      <c r="D73" s="33" t="s">
        <v>13</v>
      </c>
      <c r="E73" s="32"/>
      <c r="F73" s="68">
        <f>'Lessor Schedule'!$T$47</f>
        <v>528460.86</v>
      </c>
      <c r="H73" s="34">
        <v>534</v>
      </c>
      <c r="I73" s="34" t="s">
        <v>33</v>
      </c>
      <c r="K73" s="37" t="s">
        <v>36</v>
      </c>
    </row>
    <row r="74" spans="1:11" ht="15" x14ac:dyDescent="0.2">
      <c r="A74" s="35"/>
    </row>
    <row r="75" spans="1:11" s="39" customFormat="1" x14ac:dyDescent="0.2">
      <c r="A75" s="58" t="s">
        <v>115</v>
      </c>
      <c r="B75" s="73"/>
      <c r="C75" s="73"/>
      <c r="D75" s="73"/>
      <c r="E75" s="59"/>
      <c r="F75" s="59"/>
      <c r="G75" s="59"/>
      <c r="H75" s="60"/>
      <c r="I75" s="60"/>
    </row>
    <row r="77" spans="1:11" s="39" customFormat="1" x14ac:dyDescent="0.25">
      <c r="A77" s="66" t="s">
        <v>116</v>
      </c>
      <c r="B77" s="62" t="s">
        <v>117</v>
      </c>
      <c r="C77" s="62"/>
      <c r="D77" s="62"/>
      <c r="E77" s="62"/>
      <c r="F77" s="62"/>
      <c r="G77" s="62"/>
      <c r="H77" s="62"/>
      <c r="I77" s="62"/>
    </row>
    <row r="78" spans="1:11" ht="15" x14ac:dyDescent="0.2">
      <c r="A78" s="35"/>
      <c r="B78" s="37" t="s">
        <v>113</v>
      </c>
    </row>
    <row r="79" spans="1:11" ht="15" x14ac:dyDescent="0.25">
      <c r="A79" s="35"/>
      <c r="E79" s="47"/>
      <c r="F79" s="47"/>
      <c r="H79" s="45"/>
      <c r="I79" s="45"/>
      <c r="K79" s="44"/>
    </row>
    <row r="80" spans="1:11" s="39" customFormat="1" x14ac:dyDescent="0.25">
      <c r="A80" s="42" t="s">
        <v>91</v>
      </c>
      <c r="B80" s="43" t="s">
        <v>118</v>
      </c>
      <c r="E80" s="44" t="s">
        <v>0</v>
      </c>
      <c r="F80" s="44" t="s">
        <v>1</v>
      </c>
      <c r="G80" s="33"/>
      <c r="H80" s="45" t="s">
        <v>3</v>
      </c>
      <c r="I80" s="45" t="s">
        <v>7</v>
      </c>
    </row>
    <row r="81" spans="1:11" ht="15" x14ac:dyDescent="0.2">
      <c r="A81" s="35"/>
      <c r="C81" s="33" t="s">
        <v>13</v>
      </c>
      <c r="E81" s="78">
        <v>50000</v>
      </c>
      <c r="F81" s="64"/>
      <c r="H81" s="34">
        <v>523</v>
      </c>
      <c r="I81" s="34" t="s">
        <v>15</v>
      </c>
      <c r="K81" s="36"/>
    </row>
    <row r="82" spans="1:11" ht="15" x14ac:dyDescent="0.2">
      <c r="A82" s="35"/>
      <c r="D82" s="33" t="s">
        <v>16</v>
      </c>
      <c r="E82" s="64"/>
      <c r="F82" s="79">
        <v>50000</v>
      </c>
    </row>
    <row r="83" spans="1:11" ht="15" x14ac:dyDescent="0.2">
      <c r="A83" s="35"/>
      <c r="E83" s="32"/>
      <c r="F83" s="32"/>
    </row>
    <row r="84" spans="1:11" s="39" customFormat="1" x14ac:dyDescent="0.25">
      <c r="A84" s="42" t="s">
        <v>114</v>
      </c>
      <c r="B84" s="43" t="s">
        <v>119</v>
      </c>
      <c r="E84" s="46"/>
      <c r="F84" s="46"/>
      <c r="G84" s="33"/>
      <c r="H84" s="45"/>
      <c r="I84" s="45"/>
      <c r="K84" s="43"/>
    </row>
    <row r="85" spans="1:11" ht="15" x14ac:dyDescent="0.2">
      <c r="A85" s="35"/>
      <c r="C85" s="33" t="s">
        <v>16</v>
      </c>
      <c r="E85" s="32">
        <v>50000</v>
      </c>
      <c r="F85" s="32"/>
      <c r="H85" s="34">
        <v>491</v>
      </c>
      <c r="I85" s="34" t="s">
        <v>122</v>
      </c>
      <c r="K85" s="36"/>
    </row>
    <row r="86" spans="1:11" ht="15" x14ac:dyDescent="0.2">
      <c r="A86" s="35"/>
      <c r="D86" s="33" t="s">
        <v>13</v>
      </c>
      <c r="E86" s="32"/>
      <c r="F86" s="32">
        <v>50000</v>
      </c>
      <c r="K86" s="36"/>
    </row>
    <row r="87" spans="1:11" ht="15" x14ac:dyDescent="0.2">
      <c r="A87" s="35"/>
    </row>
    <row r="88" spans="1:11" s="39" customFormat="1" x14ac:dyDescent="0.2">
      <c r="A88" s="58" t="s">
        <v>120</v>
      </c>
      <c r="B88" s="73"/>
      <c r="C88" s="73"/>
      <c r="D88" s="73"/>
      <c r="E88" s="59"/>
      <c r="F88" s="59"/>
      <c r="G88" s="59"/>
      <c r="H88" s="60"/>
      <c r="I88" s="60"/>
    </row>
    <row r="89" spans="1:11" ht="15" x14ac:dyDescent="0.2">
      <c r="A89" s="35"/>
    </row>
    <row r="90" spans="1:11" s="39" customFormat="1" x14ac:dyDescent="0.25">
      <c r="A90" s="66" t="s">
        <v>121</v>
      </c>
      <c r="B90" s="62" t="s">
        <v>123</v>
      </c>
      <c r="C90" s="62"/>
      <c r="D90" s="62"/>
      <c r="E90" s="62"/>
      <c r="F90" s="62"/>
      <c r="G90" s="62"/>
      <c r="H90" s="62"/>
      <c r="I90" s="62"/>
    </row>
    <row r="91" spans="1:11" ht="15" x14ac:dyDescent="0.25">
      <c r="A91" s="35"/>
      <c r="B91" s="75"/>
      <c r="C91" s="75"/>
      <c r="D91" s="75"/>
      <c r="E91" s="75"/>
      <c r="F91" s="75"/>
      <c r="G91" s="75"/>
      <c r="H91" s="75"/>
      <c r="I91" s="75"/>
    </row>
    <row r="92" spans="1:11" s="39" customFormat="1" x14ac:dyDescent="0.25">
      <c r="A92" s="42" t="s">
        <v>91</v>
      </c>
      <c r="B92" s="43" t="s">
        <v>124</v>
      </c>
      <c r="E92" s="44" t="s">
        <v>0</v>
      </c>
      <c r="F92" s="44" t="s">
        <v>1</v>
      </c>
      <c r="G92" s="33"/>
      <c r="H92" s="45" t="s">
        <v>3</v>
      </c>
      <c r="I92" s="45" t="s">
        <v>7</v>
      </c>
    </row>
    <row r="93" spans="1:11" s="39" customFormat="1" x14ac:dyDescent="0.25">
      <c r="A93" s="42"/>
      <c r="B93" s="37" t="s">
        <v>137</v>
      </c>
      <c r="E93" s="44"/>
      <c r="F93" s="44"/>
      <c r="G93" s="33"/>
      <c r="H93" s="45"/>
      <c r="I93" s="45"/>
    </row>
    <row r="94" spans="1:11" ht="15" x14ac:dyDescent="0.25">
      <c r="A94" s="35"/>
      <c r="B94" s="44" t="s">
        <v>28</v>
      </c>
      <c r="E94" s="44"/>
      <c r="F94" s="44"/>
      <c r="H94" s="45"/>
      <c r="I94" s="45"/>
    </row>
    <row r="95" spans="1:11" ht="15" x14ac:dyDescent="0.2">
      <c r="A95" s="35"/>
      <c r="C95" s="33" t="s">
        <v>13</v>
      </c>
      <c r="E95" s="78">
        <v>70000</v>
      </c>
      <c r="F95" s="64"/>
      <c r="H95" s="34">
        <v>539</v>
      </c>
      <c r="I95" s="34" t="s">
        <v>125</v>
      </c>
    </row>
    <row r="96" spans="1:11" ht="15" x14ac:dyDescent="0.2">
      <c r="A96" s="35"/>
      <c r="C96" s="33" t="s">
        <v>2</v>
      </c>
      <c r="E96" s="67">
        <f>F97-E95</f>
        <v>3000</v>
      </c>
      <c r="F96" s="32"/>
      <c r="K96" s="37"/>
    </row>
    <row r="97" spans="1:11" ht="15" x14ac:dyDescent="0.2">
      <c r="A97" s="35"/>
      <c r="D97" s="33" t="s">
        <v>16</v>
      </c>
      <c r="E97" s="64"/>
      <c r="F97" s="79">
        <v>73000</v>
      </c>
      <c r="H97" s="34">
        <v>540</v>
      </c>
      <c r="I97" s="34" t="s">
        <v>126</v>
      </c>
      <c r="K97" s="37"/>
    </row>
    <row r="98" spans="1:11" ht="15" x14ac:dyDescent="0.2">
      <c r="A98" s="35"/>
      <c r="B98" s="74"/>
      <c r="E98" s="32"/>
      <c r="F98" s="32"/>
    </row>
    <row r="99" spans="1:11" ht="15" x14ac:dyDescent="0.25">
      <c r="A99" s="35"/>
      <c r="B99" s="44" t="s">
        <v>31</v>
      </c>
      <c r="E99" s="46"/>
      <c r="F99" s="46"/>
      <c r="H99" s="45"/>
      <c r="I99" s="45"/>
    </row>
    <row r="100" spans="1:11" ht="15" x14ac:dyDescent="0.2">
      <c r="A100" s="35"/>
      <c r="C100" s="33" t="s">
        <v>13</v>
      </c>
      <c r="E100" s="78">
        <v>70000</v>
      </c>
      <c r="F100" s="64"/>
      <c r="H100" s="34">
        <v>533</v>
      </c>
      <c r="I100" s="34" t="s">
        <v>128</v>
      </c>
    </row>
    <row r="101" spans="1:11" ht="15" x14ac:dyDescent="0.2">
      <c r="A101" s="35"/>
      <c r="C101" s="33" t="s">
        <v>32</v>
      </c>
      <c r="E101" s="67">
        <f>F102-E100</f>
        <v>3000</v>
      </c>
      <c r="F101" s="32"/>
      <c r="K101" s="37"/>
    </row>
    <row r="102" spans="1:11" ht="15" x14ac:dyDescent="0.2">
      <c r="A102" s="35"/>
      <c r="D102" s="33" t="s">
        <v>16</v>
      </c>
      <c r="E102" s="64"/>
      <c r="F102" s="79">
        <v>73000</v>
      </c>
      <c r="H102" s="34">
        <v>534</v>
      </c>
      <c r="I102" s="34" t="s">
        <v>129</v>
      </c>
      <c r="K102" s="37"/>
    </row>
    <row r="103" spans="1:11" ht="15" x14ac:dyDescent="0.2">
      <c r="A103" s="35"/>
    </row>
    <row r="104" spans="1:11" s="39" customFormat="1" x14ac:dyDescent="0.25">
      <c r="A104" s="42" t="s">
        <v>114</v>
      </c>
      <c r="B104" s="43" t="s">
        <v>139</v>
      </c>
      <c r="E104" s="44"/>
      <c r="F104" s="44"/>
      <c r="G104" s="33"/>
      <c r="H104" s="45"/>
      <c r="I104" s="45"/>
    </row>
    <row r="105" spans="1:11" s="39" customFormat="1" x14ac:dyDescent="0.25">
      <c r="A105" s="42"/>
      <c r="B105" s="37" t="s">
        <v>138</v>
      </c>
      <c r="E105" s="44"/>
      <c r="F105" s="44"/>
      <c r="G105" s="33"/>
      <c r="H105" s="45"/>
      <c r="I105" s="45"/>
    </row>
    <row r="106" spans="1:11" ht="15" x14ac:dyDescent="0.25">
      <c r="A106" s="35"/>
      <c r="B106" s="44" t="s">
        <v>28</v>
      </c>
      <c r="E106" s="44"/>
      <c r="F106" s="44"/>
      <c r="H106" s="45"/>
      <c r="I106" s="45"/>
    </row>
    <row r="107" spans="1:11" ht="15" x14ac:dyDescent="0.2">
      <c r="A107" s="35"/>
      <c r="C107" s="33" t="s">
        <v>16</v>
      </c>
      <c r="E107" s="78">
        <v>73000</v>
      </c>
      <c r="F107" s="64"/>
      <c r="H107" s="34">
        <v>539</v>
      </c>
      <c r="I107" s="34" t="s">
        <v>127</v>
      </c>
    </row>
    <row r="108" spans="1:11" ht="15" x14ac:dyDescent="0.2">
      <c r="A108" s="35"/>
      <c r="D108" s="33" t="s">
        <v>2</v>
      </c>
      <c r="E108" s="32"/>
      <c r="F108" s="67">
        <f>E107-F109</f>
        <v>3000</v>
      </c>
      <c r="K108" s="37"/>
    </row>
    <row r="109" spans="1:11" ht="15" x14ac:dyDescent="0.2">
      <c r="A109" s="35"/>
      <c r="D109" s="33" t="s">
        <v>13</v>
      </c>
      <c r="E109" s="64"/>
      <c r="F109" s="79">
        <v>70000</v>
      </c>
      <c r="H109" s="34">
        <v>540</v>
      </c>
      <c r="I109" s="34" t="s">
        <v>29</v>
      </c>
      <c r="K109" s="37"/>
    </row>
    <row r="110" spans="1:11" ht="15" x14ac:dyDescent="0.2">
      <c r="A110" s="35"/>
      <c r="B110" s="74"/>
      <c r="E110" s="32"/>
      <c r="F110" s="32"/>
    </row>
    <row r="111" spans="1:11" ht="15" x14ac:dyDescent="0.25">
      <c r="A111" s="35"/>
      <c r="B111" s="44" t="s">
        <v>31</v>
      </c>
      <c r="E111" s="46"/>
      <c r="F111" s="46"/>
      <c r="H111" s="45"/>
      <c r="I111" s="45"/>
    </row>
    <row r="112" spans="1:11" ht="15" x14ac:dyDescent="0.2">
      <c r="A112" s="35"/>
      <c r="C112" s="33" t="s">
        <v>16</v>
      </c>
      <c r="E112" s="78">
        <v>73000</v>
      </c>
      <c r="F112" s="64"/>
      <c r="H112" s="34">
        <v>533</v>
      </c>
      <c r="I112" s="34" t="s">
        <v>34</v>
      </c>
    </row>
    <row r="113" spans="1:11" ht="15" x14ac:dyDescent="0.2">
      <c r="A113" s="35"/>
      <c r="D113" s="33" t="s">
        <v>32</v>
      </c>
      <c r="E113" s="32"/>
      <c r="F113" s="67">
        <f>E112-F114</f>
        <v>3000</v>
      </c>
      <c r="K113" s="37"/>
    </row>
    <row r="114" spans="1:11" ht="15" x14ac:dyDescent="0.2">
      <c r="A114" s="35"/>
      <c r="D114" s="33" t="s">
        <v>13</v>
      </c>
      <c r="E114" s="64"/>
      <c r="F114" s="79">
        <v>70000</v>
      </c>
      <c r="H114" s="34">
        <v>534</v>
      </c>
      <c r="I114" s="34" t="s">
        <v>33</v>
      </c>
      <c r="K114" s="37"/>
    </row>
    <row r="115" spans="1:11" ht="15" x14ac:dyDescent="0.2">
      <c r="A115" s="35"/>
    </row>
    <row r="116" spans="1:11" ht="15" x14ac:dyDescent="0.2">
      <c r="A116" s="35"/>
    </row>
  </sheetData>
  <mergeCells count="12">
    <mergeCell ref="B77:I77"/>
    <mergeCell ref="B90:I90"/>
    <mergeCell ref="B8:I9"/>
    <mergeCell ref="B16:D17"/>
    <mergeCell ref="B23:I24"/>
    <mergeCell ref="B30:I31"/>
    <mergeCell ref="B36:I37"/>
    <mergeCell ref="B52:I53"/>
    <mergeCell ref="A2:I2"/>
    <mergeCell ref="B63:I63"/>
    <mergeCell ref="B61:I61"/>
    <mergeCell ref="B42:I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3C07-8D59-4831-BA49-BB0FE6FC3A60}">
  <dimension ref="A1:BG145"/>
  <sheetViews>
    <sheetView showWhiteSpace="0" workbookViewId="0">
      <pane ySplit="13" topLeftCell="A14" activePane="bottomLeft" state="frozen"/>
      <selection pane="bottomLeft" activeCell="A14" sqref="A14"/>
    </sheetView>
  </sheetViews>
  <sheetFormatPr defaultRowHeight="14.25" outlineLevelCol="1" x14ac:dyDescent="0.2"/>
  <cols>
    <col min="1" max="1" width="13.7109375" style="1" customWidth="1"/>
    <col min="2" max="2" width="17.85546875" style="1" bestFit="1" customWidth="1"/>
    <col min="3" max="3" width="24" style="1" bestFit="1" customWidth="1"/>
    <col min="4" max="4" width="16.28515625" style="1" hidden="1" customWidth="1" outlineLevel="1"/>
    <col min="5" max="6" width="17.28515625" style="1" hidden="1" customWidth="1" outlineLevel="1"/>
    <col min="7" max="7" width="11.7109375" style="1" hidden="1" customWidth="1" outlineLevel="1"/>
    <col min="8" max="8" width="10.5703125" style="1" hidden="1" customWidth="1" outlineLevel="1"/>
    <col min="9" max="9" width="13.28515625" style="1" hidden="1" customWidth="1" outlineLevel="1"/>
    <col min="10" max="10" width="11.5703125" style="1" hidden="1" customWidth="1" outlineLevel="1"/>
    <col min="11" max="12" width="12.7109375" style="1" hidden="1" customWidth="1" outlineLevel="1"/>
    <col min="13" max="13" width="16.85546875" style="1" hidden="1" customWidth="1" outlineLevel="1"/>
    <col min="14" max="14" width="18" style="1" hidden="1" customWidth="1" outlineLevel="1"/>
    <col min="15" max="15" width="18.85546875" style="1" hidden="1" customWidth="1" outlineLevel="1"/>
    <col min="16" max="16" width="24" style="1" hidden="1" customWidth="1" outlineLevel="1"/>
    <col min="17" max="17" width="18.7109375" style="1" bestFit="1" customWidth="1" collapsed="1"/>
    <col min="18" max="18" width="12" style="1" bestFit="1" customWidth="1"/>
    <col min="19" max="19" width="16.85546875" style="1" bestFit="1" customWidth="1"/>
    <col min="20" max="20" width="17" style="1" bestFit="1" customWidth="1"/>
    <col min="21" max="22" width="12.5703125" style="1" bestFit="1" customWidth="1"/>
    <col min="23" max="23" width="10" style="1" bestFit="1" customWidth="1"/>
    <col min="24" max="24" width="16.5703125" style="1" bestFit="1" customWidth="1"/>
    <col min="25" max="25" width="14.7109375" style="1" bestFit="1" customWidth="1"/>
    <col min="26" max="26" width="28.7109375" style="1" bestFit="1" customWidth="1"/>
    <col min="27" max="27" width="17.28515625" style="1" bestFit="1" customWidth="1"/>
    <col min="28" max="28" width="17" style="1" bestFit="1" customWidth="1"/>
    <col min="29" max="29" width="20.42578125" style="1" bestFit="1" customWidth="1"/>
    <col min="30" max="30" width="23.85546875" style="1" bestFit="1" customWidth="1"/>
    <col min="31" max="31" width="17" style="1" bestFit="1" customWidth="1"/>
    <col min="32" max="16384" width="9.140625" style="1"/>
  </cols>
  <sheetData>
    <row r="1" spans="1:59" ht="23.25" x14ac:dyDescent="0.35">
      <c r="A1" s="18" t="s">
        <v>90</v>
      </c>
    </row>
    <row r="3" spans="1:59" ht="18" x14ac:dyDescent="0.25">
      <c r="A3" s="17" t="s">
        <v>52</v>
      </c>
    </row>
    <row r="4" spans="1:59" ht="18" x14ac:dyDescent="0.25">
      <c r="A4" s="17" t="s">
        <v>52</v>
      </c>
    </row>
    <row r="6" spans="1:59" x14ac:dyDescent="0.2">
      <c r="A6" s="15" t="s">
        <v>89</v>
      </c>
      <c r="B6" s="14">
        <v>44742</v>
      </c>
    </row>
    <row r="7" spans="1:59" x14ac:dyDescent="0.2">
      <c r="A7" s="15" t="s">
        <v>88</v>
      </c>
      <c r="B7" s="16" t="s">
        <v>94</v>
      </c>
    </row>
    <row r="8" spans="1:59" x14ac:dyDescent="0.2">
      <c r="A8" s="15" t="s">
        <v>87</v>
      </c>
      <c r="B8" s="14">
        <v>48487</v>
      </c>
    </row>
    <row r="10" spans="1:59" x14ac:dyDescent="0.2">
      <c r="A10" s="11"/>
      <c r="B10" s="13">
        <v>44835</v>
      </c>
      <c r="C10" s="11" t="s">
        <v>52</v>
      </c>
      <c r="D10" s="11"/>
      <c r="E10" s="11"/>
      <c r="F10" s="11"/>
      <c r="G10" s="11"/>
      <c r="H10" s="11"/>
      <c r="I10" s="11"/>
      <c r="J10" s="11"/>
      <c r="K10" s="11"/>
      <c r="L10" s="11"/>
      <c r="M10" s="11"/>
      <c r="N10" s="11"/>
      <c r="O10" s="11"/>
      <c r="P10" s="11"/>
      <c r="Q10" s="11"/>
      <c r="R10" s="11"/>
      <c r="S10" s="11"/>
      <c r="T10" s="11"/>
      <c r="U10" s="11"/>
      <c r="V10" s="11"/>
      <c r="W10" s="11"/>
      <c r="X10" s="11"/>
      <c r="Y10" s="11"/>
      <c r="Z10" s="12"/>
      <c r="AA10" s="11"/>
      <c r="AB10" s="11"/>
      <c r="AC10" s="12"/>
      <c r="AD10" s="11"/>
      <c r="AE10" s="11"/>
    </row>
    <row r="11" spans="1:59" x14ac:dyDescent="0.2">
      <c r="A11" s="11"/>
      <c r="B11" s="11"/>
      <c r="C11" s="11" t="s">
        <v>86</v>
      </c>
      <c r="D11" s="11"/>
      <c r="E11" s="11"/>
      <c r="F11" s="11"/>
      <c r="G11" s="11"/>
      <c r="H11" s="11"/>
      <c r="I11" s="11"/>
      <c r="J11" s="11"/>
      <c r="K11" s="11"/>
      <c r="L11" s="11"/>
      <c r="M11" s="11"/>
      <c r="N11" s="11"/>
      <c r="O11" s="11"/>
      <c r="P11" s="11"/>
      <c r="Q11" s="11"/>
      <c r="R11" s="11"/>
      <c r="S11" s="11"/>
      <c r="T11" s="11"/>
      <c r="U11" s="11"/>
      <c r="V11" s="11"/>
      <c r="W11" s="11"/>
      <c r="X11" s="11"/>
      <c r="Y11" s="11"/>
      <c r="Z11" s="12"/>
      <c r="AA11" s="11"/>
      <c r="AB11" s="11"/>
      <c r="AC11" s="12"/>
      <c r="AD11" s="11"/>
      <c r="AE11" s="11"/>
    </row>
    <row r="12" spans="1:59" x14ac:dyDescent="0.2">
      <c r="A12" s="11"/>
      <c r="B12" s="11" t="s">
        <v>85</v>
      </c>
      <c r="C12" s="11"/>
      <c r="D12" s="11"/>
      <c r="E12" s="11"/>
      <c r="F12" s="11"/>
      <c r="G12" s="11"/>
      <c r="H12" s="11"/>
      <c r="I12" s="11"/>
      <c r="J12" s="11"/>
      <c r="K12" s="11"/>
      <c r="L12" s="11"/>
      <c r="M12" s="11"/>
      <c r="N12" s="11"/>
      <c r="O12" s="11"/>
      <c r="P12" s="11"/>
      <c r="Q12" s="11"/>
      <c r="R12" s="11"/>
      <c r="S12" s="11"/>
      <c r="T12" s="11"/>
      <c r="U12" s="11"/>
      <c r="V12" s="11"/>
      <c r="W12" s="11"/>
      <c r="X12" s="11"/>
      <c r="Y12" s="11"/>
      <c r="Z12" s="12" t="s">
        <v>84</v>
      </c>
      <c r="AA12" s="11"/>
      <c r="AB12" s="11"/>
      <c r="AC12" s="12" t="s">
        <v>83</v>
      </c>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row>
    <row r="13" spans="1:59" ht="60" customHeight="1" x14ac:dyDescent="0.25">
      <c r="A13" s="9" t="s">
        <v>82</v>
      </c>
      <c r="B13" s="9" t="s">
        <v>59</v>
      </c>
      <c r="C13" s="9" t="s">
        <v>81</v>
      </c>
      <c r="D13" s="9" t="s">
        <v>80</v>
      </c>
      <c r="E13" s="9" t="s">
        <v>79</v>
      </c>
      <c r="F13" s="9" t="s">
        <v>78</v>
      </c>
      <c r="G13" s="9" t="s">
        <v>77</v>
      </c>
      <c r="H13" s="9" t="s">
        <v>76</v>
      </c>
      <c r="I13" s="9" t="s">
        <v>75</v>
      </c>
      <c r="J13" s="9" t="s">
        <v>74</v>
      </c>
      <c r="K13" s="9" t="s">
        <v>73</v>
      </c>
      <c r="L13" s="9" t="s">
        <v>72</v>
      </c>
      <c r="M13" s="9" t="s">
        <v>71</v>
      </c>
      <c r="N13" s="9" t="s">
        <v>70</v>
      </c>
      <c r="O13" s="9" t="s">
        <v>69</v>
      </c>
      <c r="P13" s="9" t="s">
        <v>68</v>
      </c>
      <c r="Q13" s="9" t="s">
        <v>67</v>
      </c>
      <c r="R13" s="9" t="s">
        <v>66</v>
      </c>
      <c r="S13" s="9" t="s">
        <v>65</v>
      </c>
      <c r="T13" s="9" t="s">
        <v>57</v>
      </c>
      <c r="U13" s="9" t="s">
        <v>64</v>
      </c>
      <c r="V13" s="9" t="s">
        <v>63</v>
      </c>
      <c r="W13" s="9" t="s">
        <v>62</v>
      </c>
      <c r="X13" s="9" t="s">
        <v>61</v>
      </c>
      <c r="Y13" s="9" t="s">
        <v>60</v>
      </c>
      <c r="Z13" s="10" t="s">
        <v>59</v>
      </c>
      <c r="AA13" s="9" t="s">
        <v>35</v>
      </c>
      <c r="AB13" s="9" t="s">
        <v>57</v>
      </c>
      <c r="AC13" s="10" t="s">
        <v>59</v>
      </c>
      <c r="AD13" s="9" t="s">
        <v>58</v>
      </c>
      <c r="AE13" s="9" t="s">
        <v>57</v>
      </c>
    </row>
    <row r="14" spans="1:59" x14ac:dyDescent="0.2">
      <c r="A14" s="4">
        <v>44773</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row>
    <row r="15" spans="1:59" x14ac:dyDescent="0.2">
      <c r="A15" s="4">
        <v>44804</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59" x14ac:dyDescent="0.2">
      <c r="A16" s="4">
        <v>44834</v>
      </c>
      <c r="B16" s="8">
        <v>0</v>
      </c>
      <c r="C16" s="8"/>
      <c r="D16" s="8"/>
      <c r="E16" s="8"/>
      <c r="F16" s="8"/>
      <c r="G16" s="8"/>
      <c r="H16" s="8"/>
      <c r="I16" s="8"/>
      <c r="J16" s="8"/>
      <c r="K16" s="8"/>
      <c r="L16" s="8"/>
      <c r="M16" s="8">
        <v>0</v>
      </c>
      <c r="N16" s="8">
        <v>0</v>
      </c>
      <c r="O16" s="8"/>
      <c r="P16" s="8">
        <v>0</v>
      </c>
      <c r="Q16" s="8"/>
      <c r="R16" s="8">
        <v>0</v>
      </c>
      <c r="S16" s="8">
        <v>0</v>
      </c>
      <c r="T16" s="8">
        <v>0</v>
      </c>
      <c r="U16" s="8">
        <v>0</v>
      </c>
      <c r="V16" s="8">
        <v>0</v>
      </c>
      <c r="W16" s="8"/>
      <c r="X16" s="8"/>
      <c r="Y16" s="8"/>
      <c r="Z16" s="8"/>
      <c r="AA16" s="8"/>
      <c r="AB16" s="8"/>
      <c r="AC16" s="8"/>
      <c r="AD16" s="8"/>
      <c r="AE16" s="8"/>
    </row>
    <row r="17" spans="1:31" x14ac:dyDescent="0.2">
      <c r="A17" s="4">
        <v>44865</v>
      </c>
      <c r="B17" s="20">
        <v>689518.9</v>
      </c>
      <c r="C17" s="8">
        <v>5494</v>
      </c>
      <c r="D17" s="8"/>
      <c r="E17" s="8"/>
      <c r="F17" s="8"/>
      <c r="G17" s="8"/>
      <c r="H17" s="8"/>
      <c r="I17" s="8"/>
      <c r="J17" s="8"/>
      <c r="K17" s="8"/>
      <c r="L17" s="8"/>
      <c r="M17" s="8">
        <v>507.32</v>
      </c>
      <c r="N17" s="8">
        <v>507.32</v>
      </c>
      <c r="O17" s="8"/>
      <c r="P17" s="8">
        <v>507.32</v>
      </c>
      <c r="Q17" s="8">
        <v>5494</v>
      </c>
      <c r="R17" s="19">
        <v>5494</v>
      </c>
      <c r="S17" s="24">
        <v>0</v>
      </c>
      <c r="T17" s="8">
        <v>684024.9</v>
      </c>
      <c r="U17" s="8">
        <v>60249.7</v>
      </c>
      <c r="V17" s="8">
        <v>60249.7</v>
      </c>
      <c r="W17" s="8"/>
      <c r="X17" s="8"/>
      <c r="Y17" s="8">
        <v>5494</v>
      </c>
      <c r="Z17" s="21">
        <v>689518.9</v>
      </c>
      <c r="AA17" s="22">
        <v>5745.99</v>
      </c>
      <c r="AB17" s="8">
        <v>683772.91</v>
      </c>
      <c r="AC17" s="8"/>
      <c r="AD17" s="8"/>
      <c r="AE17" s="8"/>
    </row>
    <row r="18" spans="1:31" x14ac:dyDescent="0.2">
      <c r="A18" s="4">
        <v>44895</v>
      </c>
      <c r="B18" s="8">
        <v>684024.9</v>
      </c>
      <c r="C18" s="8">
        <v>5494</v>
      </c>
      <c r="D18" s="8"/>
      <c r="E18" s="8"/>
      <c r="F18" s="8"/>
      <c r="G18" s="8"/>
      <c r="H18" s="8"/>
      <c r="I18" s="8"/>
      <c r="J18" s="8"/>
      <c r="K18" s="8"/>
      <c r="L18" s="8"/>
      <c r="M18" s="8">
        <v>-3.7</v>
      </c>
      <c r="N18" s="8">
        <v>503.62</v>
      </c>
      <c r="O18" s="8"/>
      <c r="P18" s="8">
        <v>1010.94</v>
      </c>
      <c r="Q18" s="8">
        <v>5494</v>
      </c>
      <c r="R18" s="19">
        <v>4986.68</v>
      </c>
      <c r="S18" s="24">
        <v>507.32</v>
      </c>
      <c r="T18" s="8">
        <v>679038.22</v>
      </c>
      <c r="U18" s="8">
        <v>209.51</v>
      </c>
      <c r="V18" s="8">
        <v>60459.21</v>
      </c>
      <c r="W18" s="8"/>
      <c r="X18" s="8"/>
      <c r="Y18" s="8">
        <v>5494</v>
      </c>
      <c r="Z18" s="8">
        <v>683772.91</v>
      </c>
      <c r="AA18" s="22">
        <v>5745.99</v>
      </c>
      <c r="AB18" s="8">
        <v>678026.92</v>
      </c>
      <c r="AC18" s="8"/>
      <c r="AD18" s="8"/>
      <c r="AE18" s="8"/>
    </row>
    <row r="19" spans="1:31" x14ac:dyDescent="0.2">
      <c r="A19" s="4">
        <v>44926</v>
      </c>
      <c r="B19" s="8">
        <v>679038.22</v>
      </c>
      <c r="C19" s="8">
        <v>5494</v>
      </c>
      <c r="D19" s="8"/>
      <c r="E19" s="8"/>
      <c r="F19" s="8"/>
      <c r="G19" s="8"/>
      <c r="H19" s="8"/>
      <c r="I19" s="8"/>
      <c r="J19" s="8"/>
      <c r="K19" s="8"/>
      <c r="L19" s="8"/>
      <c r="M19" s="8">
        <v>-3.7</v>
      </c>
      <c r="N19" s="8">
        <v>499.92</v>
      </c>
      <c r="O19" s="8"/>
      <c r="P19" s="8">
        <v>1510.86</v>
      </c>
      <c r="Q19" s="8">
        <v>5494</v>
      </c>
      <c r="R19" s="19">
        <v>4990.38</v>
      </c>
      <c r="S19" s="24">
        <v>503.62</v>
      </c>
      <c r="T19" s="8">
        <v>674047.84</v>
      </c>
      <c r="U19" s="8">
        <v>209.66</v>
      </c>
      <c r="V19" s="8">
        <v>60668.87</v>
      </c>
      <c r="W19" s="8"/>
      <c r="X19" s="8"/>
      <c r="Y19" s="8">
        <v>5494</v>
      </c>
      <c r="Z19" s="8">
        <v>678026.92</v>
      </c>
      <c r="AA19" s="22">
        <v>5745.99</v>
      </c>
      <c r="AB19" s="8">
        <v>672280.93</v>
      </c>
      <c r="AC19" s="8"/>
      <c r="AD19" s="8"/>
      <c r="AE19" s="8"/>
    </row>
    <row r="20" spans="1:31" x14ac:dyDescent="0.2">
      <c r="A20" s="4">
        <v>44957</v>
      </c>
      <c r="B20" s="8">
        <v>674047.84</v>
      </c>
      <c r="C20" s="8">
        <v>5494</v>
      </c>
      <c r="D20" s="8"/>
      <c r="E20" s="8"/>
      <c r="F20" s="8"/>
      <c r="G20" s="8"/>
      <c r="H20" s="8"/>
      <c r="I20" s="8"/>
      <c r="J20" s="8"/>
      <c r="K20" s="8"/>
      <c r="L20" s="8"/>
      <c r="M20" s="8">
        <v>-3.7</v>
      </c>
      <c r="N20" s="8">
        <v>496.21</v>
      </c>
      <c r="O20" s="8"/>
      <c r="P20" s="8">
        <v>2007.07</v>
      </c>
      <c r="Q20" s="8">
        <v>5494</v>
      </c>
      <c r="R20" s="19">
        <v>4994.08</v>
      </c>
      <c r="S20" s="24">
        <v>499.92</v>
      </c>
      <c r="T20" s="8">
        <v>669053.76</v>
      </c>
      <c r="U20" s="8">
        <v>209.82</v>
      </c>
      <c r="V20" s="8">
        <v>60878.68</v>
      </c>
      <c r="W20" s="8"/>
      <c r="X20" s="8"/>
      <c r="Y20" s="8">
        <v>5494</v>
      </c>
      <c r="Z20" s="8">
        <v>672280.93</v>
      </c>
      <c r="AA20" s="22">
        <v>5745.99</v>
      </c>
      <c r="AB20" s="8">
        <v>666534.93000000005</v>
      </c>
      <c r="AC20" s="8"/>
      <c r="AD20" s="8"/>
      <c r="AE20" s="8"/>
    </row>
    <row r="21" spans="1:31" x14ac:dyDescent="0.2">
      <c r="A21" s="4">
        <v>44985</v>
      </c>
      <c r="B21" s="8">
        <v>669053.76</v>
      </c>
      <c r="C21" s="8">
        <v>5494</v>
      </c>
      <c r="D21" s="8"/>
      <c r="E21" s="8"/>
      <c r="F21" s="8"/>
      <c r="G21" s="8"/>
      <c r="H21" s="8"/>
      <c r="I21" s="8"/>
      <c r="J21" s="8"/>
      <c r="K21" s="8"/>
      <c r="L21" s="8"/>
      <c r="M21" s="8">
        <v>-3.71</v>
      </c>
      <c r="N21" s="8">
        <v>492.51</v>
      </c>
      <c r="O21" s="8"/>
      <c r="P21" s="8">
        <v>2499.58</v>
      </c>
      <c r="Q21" s="8">
        <v>5494</v>
      </c>
      <c r="R21" s="19">
        <v>4997.79</v>
      </c>
      <c r="S21" s="24">
        <v>496.21</v>
      </c>
      <c r="T21" s="8">
        <v>664055.97</v>
      </c>
      <c r="U21" s="8">
        <v>209.97</v>
      </c>
      <c r="V21" s="8">
        <v>61088.65</v>
      </c>
      <c r="W21" s="8"/>
      <c r="X21" s="8"/>
      <c r="Y21" s="8">
        <v>5494</v>
      </c>
      <c r="Z21" s="8">
        <v>666534.93000000005</v>
      </c>
      <c r="AA21" s="22">
        <v>5745.99</v>
      </c>
      <c r="AB21" s="8">
        <v>660788.93999999994</v>
      </c>
      <c r="AC21" s="8"/>
      <c r="AD21" s="8"/>
      <c r="AE21" s="8"/>
    </row>
    <row r="22" spans="1:31" x14ac:dyDescent="0.2">
      <c r="A22" s="4">
        <v>45016</v>
      </c>
      <c r="B22" s="8">
        <v>664055.97</v>
      </c>
      <c r="C22" s="8">
        <v>5494</v>
      </c>
      <c r="D22" s="8"/>
      <c r="E22" s="8"/>
      <c r="F22" s="8"/>
      <c r="G22" s="8"/>
      <c r="H22" s="8"/>
      <c r="I22" s="8"/>
      <c r="J22" s="8"/>
      <c r="K22" s="8"/>
      <c r="L22" s="8"/>
      <c r="M22" s="8">
        <v>-3.71</v>
      </c>
      <c r="N22" s="8">
        <v>488.8</v>
      </c>
      <c r="O22" s="8"/>
      <c r="P22" s="8">
        <v>2988.38</v>
      </c>
      <c r="Q22" s="8">
        <v>5494</v>
      </c>
      <c r="R22" s="19">
        <v>5001.49</v>
      </c>
      <c r="S22" s="24">
        <v>492.51</v>
      </c>
      <c r="T22" s="8">
        <v>659054.48</v>
      </c>
      <c r="U22" s="8">
        <v>210.13</v>
      </c>
      <c r="V22" s="8">
        <v>61298.78</v>
      </c>
      <c r="W22" s="8"/>
      <c r="X22" s="8"/>
      <c r="Y22" s="8">
        <v>5494</v>
      </c>
      <c r="Z22" s="8">
        <v>660788.93999999994</v>
      </c>
      <c r="AA22" s="22">
        <v>5745.99</v>
      </c>
      <c r="AB22" s="8">
        <v>655042.94999999995</v>
      </c>
      <c r="AC22" s="8"/>
      <c r="AD22" s="8"/>
      <c r="AE22" s="8"/>
    </row>
    <row r="23" spans="1:31" x14ac:dyDescent="0.2">
      <c r="A23" s="4">
        <v>45046</v>
      </c>
      <c r="B23" s="8">
        <v>659054.48</v>
      </c>
      <c r="C23" s="8">
        <v>5494</v>
      </c>
      <c r="D23" s="8"/>
      <c r="E23" s="8"/>
      <c r="F23" s="8"/>
      <c r="G23" s="8"/>
      <c r="H23" s="8"/>
      <c r="I23" s="8"/>
      <c r="J23" s="8"/>
      <c r="K23" s="8"/>
      <c r="L23" s="8"/>
      <c r="M23" s="8">
        <v>-3.71</v>
      </c>
      <c r="N23" s="8">
        <v>485.09</v>
      </c>
      <c r="O23" s="8"/>
      <c r="P23" s="8">
        <v>3473.47</v>
      </c>
      <c r="Q23" s="8">
        <v>5494</v>
      </c>
      <c r="R23" s="19">
        <v>5005.2</v>
      </c>
      <c r="S23" s="24">
        <v>488.8</v>
      </c>
      <c r="T23" s="8">
        <v>654049.28000000003</v>
      </c>
      <c r="U23" s="8">
        <v>210.28</v>
      </c>
      <c r="V23" s="8">
        <v>61509.07</v>
      </c>
      <c r="W23" s="8"/>
      <c r="X23" s="8"/>
      <c r="Y23" s="8">
        <v>5494</v>
      </c>
      <c r="Z23" s="8">
        <v>655042.94999999995</v>
      </c>
      <c r="AA23" s="22">
        <v>5745.99</v>
      </c>
      <c r="AB23" s="8">
        <v>649296.96</v>
      </c>
      <c r="AC23" s="8"/>
      <c r="AD23" s="8"/>
      <c r="AE23" s="8"/>
    </row>
    <row r="24" spans="1:31" x14ac:dyDescent="0.2">
      <c r="A24" s="4">
        <v>45077</v>
      </c>
      <c r="B24" s="8">
        <v>654049.28000000003</v>
      </c>
      <c r="C24" s="8">
        <v>5494</v>
      </c>
      <c r="D24" s="8"/>
      <c r="E24" s="8"/>
      <c r="F24" s="8"/>
      <c r="G24" s="8"/>
      <c r="H24" s="8"/>
      <c r="I24" s="8"/>
      <c r="J24" s="8"/>
      <c r="K24" s="8"/>
      <c r="L24" s="8"/>
      <c r="M24" s="8">
        <v>-3.71</v>
      </c>
      <c r="N24" s="8">
        <v>481.37</v>
      </c>
      <c r="O24" s="8"/>
      <c r="P24" s="8">
        <v>3954.84</v>
      </c>
      <c r="Q24" s="8">
        <v>5494</v>
      </c>
      <c r="R24" s="19">
        <v>5008.91</v>
      </c>
      <c r="S24" s="24">
        <v>485.09</v>
      </c>
      <c r="T24" s="8">
        <v>649040.36</v>
      </c>
      <c r="U24" s="8">
        <v>210.44</v>
      </c>
      <c r="V24" s="8">
        <v>61719.5</v>
      </c>
      <c r="W24" s="8"/>
      <c r="X24" s="8"/>
      <c r="Y24" s="8">
        <v>5494</v>
      </c>
      <c r="Z24" s="8">
        <v>649296.96</v>
      </c>
      <c r="AA24" s="22">
        <v>5745.99</v>
      </c>
      <c r="AB24" s="8">
        <v>643550.97</v>
      </c>
      <c r="AC24" s="8"/>
      <c r="AD24" s="8"/>
      <c r="AE24" s="8"/>
    </row>
    <row r="25" spans="1:31" x14ac:dyDescent="0.2">
      <c r="A25" s="4">
        <v>45107</v>
      </c>
      <c r="B25" s="8">
        <v>649040.36</v>
      </c>
      <c r="C25" s="8">
        <v>5494</v>
      </c>
      <c r="D25" s="8"/>
      <c r="E25" s="8"/>
      <c r="F25" s="8"/>
      <c r="G25" s="8"/>
      <c r="H25" s="8"/>
      <c r="I25" s="8"/>
      <c r="J25" s="8"/>
      <c r="K25" s="8"/>
      <c r="L25" s="8"/>
      <c r="M25" s="8">
        <v>-3.72</v>
      </c>
      <c r="N25" s="8">
        <v>477.65</v>
      </c>
      <c r="O25" s="8"/>
      <c r="P25" s="8">
        <v>4432.49</v>
      </c>
      <c r="Q25" s="8">
        <v>5494</v>
      </c>
      <c r="R25" s="19">
        <v>5012.63</v>
      </c>
      <c r="S25" s="24">
        <v>481.37</v>
      </c>
      <c r="T25" s="8">
        <v>644027.74</v>
      </c>
      <c r="U25" s="8">
        <v>210.6</v>
      </c>
      <c r="V25" s="8">
        <v>61930.1</v>
      </c>
      <c r="W25" s="8"/>
      <c r="X25" s="8"/>
      <c r="Y25" s="8">
        <v>5494</v>
      </c>
      <c r="Z25" s="8">
        <v>643550.97</v>
      </c>
      <c r="AA25" s="22">
        <v>5745.99</v>
      </c>
      <c r="AB25" s="8">
        <v>637804.98</v>
      </c>
      <c r="AC25" s="8"/>
      <c r="AD25" s="8"/>
      <c r="AE25" s="8"/>
    </row>
    <row r="26" spans="1:31" x14ac:dyDescent="0.2">
      <c r="A26" s="4">
        <v>45138</v>
      </c>
      <c r="B26" s="8">
        <v>644027.74</v>
      </c>
      <c r="C26" s="8">
        <v>5494</v>
      </c>
      <c r="D26" s="8"/>
      <c r="E26" s="8"/>
      <c r="F26" s="8"/>
      <c r="G26" s="8"/>
      <c r="H26" s="8"/>
      <c r="I26" s="8"/>
      <c r="J26" s="8"/>
      <c r="K26" s="8"/>
      <c r="L26" s="8"/>
      <c r="M26" s="8">
        <v>-3.72</v>
      </c>
      <c r="N26" s="8">
        <v>473.93</v>
      </c>
      <c r="O26" s="8"/>
      <c r="P26" s="8">
        <v>473.93</v>
      </c>
      <c r="Q26" s="8">
        <v>5494</v>
      </c>
      <c r="R26" s="48">
        <v>5016.3500000000004</v>
      </c>
      <c r="S26" s="23">
        <v>477.65</v>
      </c>
      <c r="T26" s="8">
        <v>639011.39</v>
      </c>
      <c r="U26" s="8">
        <v>210.75</v>
      </c>
      <c r="V26" s="8">
        <v>62140.85</v>
      </c>
      <c r="W26" s="8"/>
      <c r="X26" s="8"/>
      <c r="Y26" s="8">
        <v>5494</v>
      </c>
      <c r="Z26" s="8">
        <v>637804.98</v>
      </c>
      <c r="AA26" s="8">
        <v>5745.99</v>
      </c>
      <c r="AB26" s="8">
        <v>632058.99</v>
      </c>
      <c r="AC26" s="8"/>
      <c r="AD26" s="8"/>
      <c r="AE26" s="8"/>
    </row>
    <row r="27" spans="1:31" x14ac:dyDescent="0.2">
      <c r="A27" s="4">
        <v>45169</v>
      </c>
      <c r="B27" s="8">
        <v>639011.39</v>
      </c>
      <c r="C27" s="8">
        <v>5494</v>
      </c>
      <c r="D27" s="8"/>
      <c r="E27" s="8"/>
      <c r="F27" s="8"/>
      <c r="G27" s="8"/>
      <c r="H27" s="8"/>
      <c r="I27" s="8"/>
      <c r="J27" s="8"/>
      <c r="K27" s="8"/>
      <c r="L27" s="8"/>
      <c r="M27" s="8">
        <v>-3.72</v>
      </c>
      <c r="N27" s="8">
        <v>470.21</v>
      </c>
      <c r="O27" s="8"/>
      <c r="P27" s="8">
        <v>944.14</v>
      </c>
      <c r="Q27" s="8">
        <v>5494</v>
      </c>
      <c r="R27" s="48">
        <v>5020.07</v>
      </c>
      <c r="S27" s="8">
        <v>473.93</v>
      </c>
      <c r="T27" s="8">
        <v>633991.31999999995</v>
      </c>
      <c r="U27" s="8">
        <v>210.91</v>
      </c>
      <c r="V27" s="8">
        <v>62351.76</v>
      </c>
      <c r="W27" s="8"/>
      <c r="X27" s="8"/>
      <c r="Y27" s="8">
        <v>5494</v>
      </c>
      <c r="Z27" s="8">
        <v>632058.99</v>
      </c>
      <c r="AA27" s="8">
        <v>5745.99</v>
      </c>
      <c r="AB27" s="8">
        <v>626313</v>
      </c>
      <c r="AC27" s="8"/>
      <c r="AD27" s="8"/>
      <c r="AE27" s="8"/>
    </row>
    <row r="28" spans="1:31" x14ac:dyDescent="0.2">
      <c r="A28" s="4">
        <v>45199</v>
      </c>
      <c r="B28" s="8">
        <v>633991.31999999995</v>
      </c>
      <c r="C28" s="8">
        <v>5494</v>
      </c>
      <c r="D28" s="8"/>
      <c r="E28" s="8"/>
      <c r="F28" s="8"/>
      <c r="G28" s="8"/>
      <c r="H28" s="8"/>
      <c r="I28" s="8"/>
      <c r="J28" s="8"/>
      <c r="K28" s="8"/>
      <c r="L28" s="8"/>
      <c r="M28" s="8">
        <v>-3.73</v>
      </c>
      <c r="N28" s="8">
        <v>466.48</v>
      </c>
      <c r="O28" s="8"/>
      <c r="P28" s="8">
        <v>1410.63</v>
      </c>
      <c r="Q28" s="8">
        <v>5494</v>
      </c>
      <c r="R28" s="48">
        <v>5023.79</v>
      </c>
      <c r="S28" s="8">
        <v>470.21</v>
      </c>
      <c r="T28" s="8">
        <v>628967.53</v>
      </c>
      <c r="U28" s="8">
        <v>211.06</v>
      </c>
      <c r="V28" s="8">
        <v>62562.82</v>
      </c>
      <c r="W28" s="8"/>
      <c r="X28" s="8"/>
      <c r="Y28" s="8">
        <v>5494</v>
      </c>
      <c r="Z28" s="8">
        <v>626313</v>
      </c>
      <c r="AA28" s="8">
        <v>5745.99</v>
      </c>
      <c r="AB28" s="8">
        <v>620567.01</v>
      </c>
      <c r="AC28" s="8"/>
      <c r="AD28" s="8"/>
      <c r="AE28" s="8"/>
    </row>
    <row r="29" spans="1:31" x14ac:dyDescent="0.2">
      <c r="A29" s="4">
        <v>45230</v>
      </c>
      <c r="B29" s="8">
        <v>628967.53</v>
      </c>
      <c r="C29" s="8">
        <v>5658.82</v>
      </c>
      <c r="D29" s="8"/>
      <c r="E29" s="8"/>
      <c r="F29" s="8"/>
      <c r="G29" s="8"/>
      <c r="H29" s="8"/>
      <c r="I29" s="8"/>
      <c r="J29" s="8"/>
      <c r="K29" s="8"/>
      <c r="L29" s="8"/>
      <c r="M29" s="8">
        <v>-3.85</v>
      </c>
      <c r="N29" s="8">
        <v>462.63</v>
      </c>
      <c r="O29" s="8"/>
      <c r="P29" s="8">
        <v>1873.26</v>
      </c>
      <c r="Q29" s="8">
        <v>5658.82</v>
      </c>
      <c r="R29" s="48">
        <v>5192.34</v>
      </c>
      <c r="S29" s="8">
        <v>466.48</v>
      </c>
      <c r="T29" s="8">
        <v>623775.19999999995</v>
      </c>
      <c r="U29" s="8">
        <v>216.17</v>
      </c>
      <c r="V29" s="8">
        <v>62778.99</v>
      </c>
      <c r="W29" s="8"/>
      <c r="X29" s="8"/>
      <c r="Y29" s="8">
        <v>5658.82</v>
      </c>
      <c r="Z29" s="8">
        <v>620567.01</v>
      </c>
      <c r="AA29" s="8">
        <v>5745.99</v>
      </c>
      <c r="AB29" s="8">
        <v>614821.02</v>
      </c>
      <c r="AC29" s="8"/>
      <c r="AD29" s="8"/>
      <c r="AE29" s="8"/>
    </row>
    <row r="30" spans="1:31" x14ac:dyDescent="0.2">
      <c r="A30" s="4">
        <v>45260</v>
      </c>
      <c r="B30" s="8">
        <v>623775.19999999995</v>
      </c>
      <c r="C30" s="8">
        <v>5658.82</v>
      </c>
      <c r="D30" s="8"/>
      <c r="E30" s="8"/>
      <c r="F30" s="8"/>
      <c r="G30" s="8"/>
      <c r="H30" s="8"/>
      <c r="I30" s="8"/>
      <c r="J30" s="8"/>
      <c r="K30" s="8"/>
      <c r="L30" s="8"/>
      <c r="M30" s="8">
        <v>-3.85</v>
      </c>
      <c r="N30" s="8">
        <v>458.78</v>
      </c>
      <c r="O30" s="8"/>
      <c r="P30" s="8">
        <v>2332.04</v>
      </c>
      <c r="Q30" s="8">
        <v>5658.82</v>
      </c>
      <c r="R30" s="48">
        <v>5196.1899999999996</v>
      </c>
      <c r="S30" s="8">
        <v>462.63</v>
      </c>
      <c r="T30" s="8">
        <v>618579.01</v>
      </c>
      <c r="U30" s="8">
        <v>216.33</v>
      </c>
      <c r="V30" s="8">
        <v>62995.31</v>
      </c>
      <c r="W30" s="8"/>
      <c r="X30" s="8"/>
      <c r="Y30" s="8">
        <v>5658.82</v>
      </c>
      <c r="Z30" s="8">
        <v>614821.02</v>
      </c>
      <c r="AA30" s="8">
        <v>5745.99</v>
      </c>
      <c r="AB30" s="8">
        <v>609075.03</v>
      </c>
      <c r="AC30" s="8"/>
      <c r="AD30" s="8"/>
      <c r="AE30" s="8"/>
    </row>
    <row r="31" spans="1:31" x14ac:dyDescent="0.2">
      <c r="A31" s="4">
        <v>45291</v>
      </c>
      <c r="B31" s="8">
        <v>618579.01</v>
      </c>
      <c r="C31" s="8">
        <v>5658.82</v>
      </c>
      <c r="D31" s="8"/>
      <c r="E31" s="8"/>
      <c r="F31" s="8"/>
      <c r="G31" s="8"/>
      <c r="H31" s="8"/>
      <c r="I31" s="8"/>
      <c r="J31" s="8"/>
      <c r="K31" s="8"/>
      <c r="L31" s="8"/>
      <c r="M31" s="8">
        <v>-3.86</v>
      </c>
      <c r="N31" s="8">
        <v>454.92</v>
      </c>
      <c r="O31" s="8"/>
      <c r="P31" s="8">
        <v>2786.96</v>
      </c>
      <c r="Q31" s="8">
        <v>5658.82</v>
      </c>
      <c r="R31" s="48">
        <v>5200.04</v>
      </c>
      <c r="S31" s="8">
        <v>458.78</v>
      </c>
      <c r="T31" s="8">
        <v>613378.97</v>
      </c>
      <c r="U31" s="8">
        <v>216.49</v>
      </c>
      <c r="V31" s="8">
        <v>63211.8</v>
      </c>
      <c r="W31" s="8"/>
      <c r="X31" s="8"/>
      <c r="Y31" s="8">
        <v>5658.82</v>
      </c>
      <c r="Z31" s="8">
        <v>609075.03</v>
      </c>
      <c r="AA31" s="8">
        <v>5745.99</v>
      </c>
      <c r="AB31" s="8">
        <v>603329.04</v>
      </c>
      <c r="AC31" s="8"/>
      <c r="AD31" s="8"/>
      <c r="AE31" s="8"/>
    </row>
    <row r="32" spans="1:31" x14ac:dyDescent="0.2">
      <c r="A32" s="4">
        <v>45322</v>
      </c>
      <c r="B32" s="8">
        <v>613378.97</v>
      </c>
      <c r="C32" s="8">
        <v>5658.82</v>
      </c>
      <c r="D32" s="8"/>
      <c r="E32" s="8"/>
      <c r="F32" s="8"/>
      <c r="G32" s="8"/>
      <c r="H32" s="8"/>
      <c r="I32" s="8"/>
      <c r="J32" s="8"/>
      <c r="K32" s="8"/>
      <c r="L32" s="8"/>
      <c r="M32" s="8">
        <v>-3.86</v>
      </c>
      <c r="N32" s="8">
        <v>451.06</v>
      </c>
      <c r="O32" s="8"/>
      <c r="P32" s="8">
        <v>3238.03</v>
      </c>
      <c r="Q32" s="8">
        <v>5658.82</v>
      </c>
      <c r="R32" s="48">
        <v>5203.8999999999996</v>
      </c>
      <c r="S32" s="8">
        <v>454.92</v>
      </c>
      <c r="T32" s="8">
        <v>608175.06999999995</v>
      </c>
      <c r="U32" s="8">
        <v>216.65</v>
      </c>
      <c r="V32" s="8">
        <v>63428.45</v>
      </c>
      <c r="W32" s="8"/>
      <c r="X32" s="8"/>
      <c r="Y32" s="8">
        <v>5658.82</v>
      </c>
      <c r="Z32" s="8">
        <v>603329.04</v>
      </c>
      <c r="AA32" s="8">
        <v>5745.99</v>
      </c>
      <c r="AB32" s="8">
        <v>597583.05000000005</v>
      </c>
      <c r="AC32" s="8"/>
      <c r="AD32" s="8"/>
      <c r="AE32" s="8"/>
    </row>
    <row r="33" spans="1:31" x14ac:dyDescent="0.2">
      <c r="A33" s="4">
        <v>45351</v>
      </c>
      <c r="B33" s="8">
        <v>608175.06999999995</v>
      </c>
      <c r="C33" s="8">
        <v>5658.82</v>
      </c>
      <c r="D33" s="8"/>
      <c r="E33" s="8"/>
      <c r="F33" s="8"/>
      <c r="G33" s="8"/>
      <c r="H33" s="8"/>
      <c r="I33" s="8"/>
      <c r="J33" s="8"/>
      <c r="K33" s="8"/>
      <c r="L33" s="8"/>
      <c r="M33" s="8">
        <v>-3.86</v>
      </c>
      <c r="N33" s="8">
        <v>447.2</v>
      </c>
      <c r="O33" s="8"/>
      <c r="P33" s="8">
        <v>3685.23</v>
      </c>
      <c r="Q33" s="8">
        <v>5658.82</v>
      </c>
      <c r="R33" s="48">
        <v>5207.76</v>
      </c>
      <c r="S33" s="8">
        <v>451.06</v>
      </c>
      <c r="T33" s="8">
        <v>602967.31999999995</v>
      </c>
      <c r="U33" s="8">
        <v>216.81</v>
      </c>
      <c r="V33" s="8">
        <v>63645.25</v>
      </c>
      <c r="W33" s="8"/>
      <c r="X33" s="8"/>
      <c r="Y33" s="8">
        <v>5658.82</v>
      </c>
      <c r="Z33" s="8">
        <v>597583.05000000005</v>
      </c>
      <c r="AA33" s="8">
        <v>5745.99</v>
      </c>
      <c r="AB33" s="8">
        <v>591837.05000000005</v>
      </c>
      <c r="AC33" s="8"/>
      <c r="AD33" s="8"/>
      <c r="AE33" s="8"/>
    </row>
    <row r="34" spans="1:31" x14ac:dyDescent="0.2">
      <c r="A34" s="4">
        <v>45382</v>
      </c>
      <c r="B34" s="8">
        <v>602967.31999999995</v>
      </c>
      <c r="C34" s="8">
        <v>5658.82</v>
      </c>
      <c r="D34" s="8"/>
      <c r="E34" s="8"/>
      <c r="F34" s="8"/>
      <c r="G34" s="8"/>
      <c r="H34" s="8"/>
      <c r="I34" s="8"/>
      <c r="J34" s="8"/>
      <c r="K34" s="8"/>
      <c r="L34" s="8"/>
      <c r="M34" s="8">
        <v>-3.87</v>
      </c>
      <c r="N34" s="8">
        <v>443.34</v>
      </c>
      <c r="O34" s="8"/>
      <c r="P34" s="8">
        <v>4128.5600000000004</v>
      </c>
      <c r="Q34" s="8">
        <v>5658.82</v>
      </c>
      <c r="R34" s="48">
        <v>5211.62</v>
      </c>
      <c r="S34" s="8">
        <v>447.2</v>
      </c>
      <c r="T34" s="8">
        <v>597755.69999999995</v>
      </c>
      <c r="U34" s="8">
        <v>216.97</v>
      </c>
      <c r="V34" s="8">
        <v>63862.22</v>
      </c>
      <c r="W34" s="8"/>
      <c r="X34" s="8"/>
      <c r="Y34" s="8">
        <v>5658.82</v>
      </c>
      <c r="Z34" s="8">
        <v>591837.05000000005</v>
      </c>
      <c r="AA34" s="8">
        <v>5745.99</v>
      </c>
      <c r="AB34" s="8">
        <v>586091.06000000006</v>
      </c>
      <c r="AC34" s="8"/>
      <c r="AD34" s="8"/>
      <c r="AE34" s="8"/>
    </row>
    <row r="35" spans="1:31" x14ac:dyDescent="0.2">
      <c r="A35" s="4">
        <v>45412</v>
      </c>
      <c r="B35" s="8">
        <v>597755.69999999995</v>
      </c>
      <c r="C35" s="8">
        <v>5658.82</v>
      </c>
      <c r="D35" s="8"/>
      <c r="E35" s="8"/>
      <c r="F35" s="8"/>
      <c r="G35" s="8"/>
      <c r="H35" s="8"/>
      <c r="I35" s="8"/>
      <c r="J35" s="8"/>
      <c r="K35" s="8"/>
      <c r="L35" s="8"/>
      <c r="M35" s="8">
        <v>-3.87</v>
      </c>
      <c r="N35" s="8">
        <v>439.47</v>
      </c>
      <c r="O35" s="8"/>
      <c r="P35" s="8">
        <v>4568.03</v>
      </c>
      <c r="Q35" s="8">
        <v>5658.82</v>
      </c>
      <c r="R35" s="48">
        <v>5215.4799999999996</v>
      </c>
      <c r="S35" s="8">
        <v>443.34</v>
      </c>
      <c r="T35" s="8">
        <v>592540.21</v>
      </c>
      <c r="U35" s="8">
        <v>217.13</v>
      </c>
      <c r="V35" s="8">
        <v>64079.35</v>
      </c>
      <c r="W35" s="8"/>
      <c r="X35" s="8"/>
      <c r="Y35" s="8">
        <v>5658.82</v>
      </c>
      <c r="Z35" s="8">
        <v>586091.06000000006</v>
      </c>
      <c r="AA35" s="8">
        <v>5745.99</v>
      </c>
      <c r="AB35" s="8">
        <v>580345.06999999995</v>
      </c>
      <c r="AC35" s="8"/>
      <c r="AD35" s="8"/>
      <c r="AE35" s="8"/>
    </row>
    <row r="36" spans="1:31" x14ac:dyDescent="0.2">
      <c r="A36" s="4">
        <v>45443</v>
      </c>
      <c r="B36" s="8">
        <v>592540.21</v>
      </c>
      <c r="C36" s="8">
        <v>5658.82</v>
      </c>
      <c r="D36" s="8"/>
      <c r="E36" s="8"/>
      <c r="F36" s="8"/>
      <c r="G36" s="8"/>
      <c r="H36" s="8"/>
      <c r="I36" s="8"/>
      <c r="J36" s="8"/>
      <c r="K36" s="8"/>
      <c r="L36" s="8"/>
      <c r="M36" s="8">
        <v>-3.87</v>
      </c>
      <c r="N36" s="8">
        <v>435.6</v>
      </c>
      <c r="O36" s="8"/>
      <c r="P36" s="8">
        <v>5003.63</v>
      </c>
      <c r="Q36" s="8">
        <v>5658.82</v>
      </c>
      <c r="R36" s="48">
        <v>5219.3500000000004</v>
      </c>
      <c r="S36" s="8">
        <v>439.47</v>
      </c>
      <c r="T36" s="8">
        <v>587320.86</v>
      </c>
      <c r="U36" s="8">
        <v>217.29</v>
      </c>
      <c r="V36" s="8">
        <v>64296.639999999999</v>
      </c>
      <c r="W36" s="8"/>
      <c r="X36" s="8"/>
      <c r="Y36" s="8">
        <v>5658.82</v>
      </c>
      <c r="Z36" s="8">
        <v>580345.06999999995</v>
      </c>
      <c r="AA36" s="8">
        <v>5745.99</v>
      </c>
      <c r="AB36" s="8">
        <v>574599.07999999996</v>
      </c>
      <c r="AC36" s="8"/>
      <c r="AD36" s="8"/>
      <c r="AE36" s="8"/>
    </row>
    <row r="37" spans="1:31" x14ac:dyDescent="0.2">
      <c r="A37" s="4">
        <v>45473</v>
      </c>
      <c r="B37" s="8">
        <v>587320.86</v>
      </c>
      <c r="C37" s="8">
        <v>5658.82</v>
      </c>
      <c r="D37" s="8"/>
      <c r="E37" s="8"/>
      <c r="F37" s="8"/>
      <c r="G37" s="8"/>
      <c r="H37" s="8"/>
      <c r="I37" s="8"/>
      <c r="J37" s="8"/>
      <c r="K37" s="8"/>
      <c r="L37" s="8"/>
      <c r="M37" s="8">
        <v>-3.87</v>
      </c>
      <c r="N37" s="8">
        <v>431.72</v>
      </c>
      <c r="O37" s="8"/>
      <c r="P37" s="8">
        <v>5435.35</v>
      </c>
      <c r="Q37" s="8">
        <v>5658.82</v>
      </c>
      <c r="R37" s="48">
        <v>5223.22</v>
      </c>
      <c r="S37" s="8">
        <v>435.6</v>
      </c>
      <c r="T37" s="8">
        <v>582097.64</v>
      </c>
      <c r="U37" s="8">
        <v>217.45</v>
      </c>
      <c r="V37" s="8">
        <v>64514.09</v>
      </c>
      <c r="W37" s="8"/>
      <c r="X37" s="8"/>
      <c r="Y37" s="8">
        <v>5658.82</v>
      </c>
      <c r="Z37" s="8">
        <v>574599.07999999996</v>
      </c>
      <c r="AA37" s="8">
        <v>5745.99</v>
      </c>
      <c r="AB37" s="8">
        <v>568853.09</v>
      </c>
      <c r="AC37" s="8"/>
      <c r="AD37" s="8"/>
      <c r="AE37" s="8"/>
    </row>
    <row r="38" spans="1:31" x14ac:dyDescent="0.2">
      <c r="A38" s="4">
        <v>45504</v>
      </c>
      <c r="B38" s="8">
        <v>582097.64</v>
      </c>
      <c r="C38" s="8">
        <v>5658.82</v>
      </c>
      <c r="D38" s="8"/>
      <c r="E38" s="8"/>
      <c r="F38" s="8"/>
      <c r="G38" s="8"/>
      <c r="H38" s="8"/>
      <c r="I38" s="8"/>
      <c r="J38" s="8"/>
      <c r="K38" s="8"/>
      <c r="L38" s="8"/>
      <c r="M38" s="8">
        <v>-3.88</v>
      </c>
      <c r="N38" s="8">
        <v>427.85</v>
      </c>
      <c r="O38" s="8"/>
      <c r="P38" s="8">
        <v>427.85</v>
      </c>
      <c r="Q38" s="8">
        <v>5658.82</v>
      </c>
      <c r="R38" s="8">
        <v>5227.1000000000004</v>
      </c>
      <c r="S38" s="8">
        <v>431.72</v>
      </c>
      <c r="T38" s="8">
        <v>576870.54</v>
      </c>
      <c r="U38" s="8">
        <v>217.61</v>
      </c>
      <c r="V38" s="8">
        <v>64731.71</v>
      </c>
      <c r="W38" s="8"/>
      <c r="X38" s="8"/>
      <c r="Y38" s="8">
        <v>5658.82</v>
      </c>
      <c r="Z38" s="8">
        <v>568853.09</v>
      </c>
      <c r="AA38" s="8">
        <v>5745.99</v>
      </c>
      <c r="AB38" s="8">
        <v>563107.1</v>
      </c>
      <c r="AC38" s="8"/>
      <c r="AD38" s="8"/>
      <c r="AE38" s="8"/>
    </row>
    <row r="39" spans="1:31" x14ac:dyDescent="0.2">
      <c r="A39" s="4">
        <v>45535</v>
      </c>
      <c r="B39" s="8">
        <v>576870.54</v>
      </c>
      <c r="C39" s="8">
        <v>5658.82</v>
      </c>
      <c r="D39" s="8"/>
      <c r="E39" s="8"/>
      <c r="F39" s="8"/>
      <c r="G39" s="8"/>
      <c r="H39" s="8"/>
      <c r="I39" s="8"/>
      <c r="J39" s="8"/>
      <c r="K39" s="8"/>
      <c r="L39" s="8"/>
      <c r="M39" s="8">
        <v>-3.88</v>
      </c>
      <c r="N39" s="8">
        <v>423.97</v>
      </c>
      <c r="O39" s="8"/>
      <c r="P39" s="8">
        <v>851.81</v>
      </c>
      <c r="Q39" s="8">
        <v>5658.82</v>
      </c>
      <c r="R39" s="8">
        <v>5230.97</v>
      </c>
      <c r="S39" s="8">
        <v>427.85</v>
      </c>
      <c r="T39" s="8">
        <v>571639.56000000006</v>
      </c>
      <c r="U39" s="8">
        <v>217.77</v>
      </c>
      <c r="V39" s="8">
        <v>64949.48</v>
      </c>
      <c r="W39" s="8"/>
      <c r="X39" s="8"/>
      <c r="Y39" s="8">
        <v>5658.82</v>
      </c>
      <c r="Z39" s="8">
        <v>563107.1</v>
      </c>
      <c r="AA39" s="8">
        <v>5745.99</v>
      </c>
      <c r="AB39" s="8">
        <v>557361.11</v>
      </c>
      <c r="AC39" s="8"/>
      <c r="AD39" s="8"/>
      <c r="AE39" s="8"/>
    </row>
    <row r="40" spans="1:31" x14ac:dyDescent="0.2">
      <c r="A40" s="4">
        <v>45565</v>
      </c>
      <c r="B40" s="8">
        <v>571639.56000000006</v>
      </c>
      <c r="C40" s="8">
        <v>5658.82</v>
      </c>
      <c r="D40" s="8"/>
      <c r="E40" s="8"/>
      <c r="F40" s="8"/>
      <c r="G40" s="8"/>
      <c r="H40" s="8"/>
      <c r="I40" s="8"/>
      <c r="J40" s="8"/>
      <c r="K40" s="8"/>
      <c r="L40" s="8"/>
      <c r="M40" s="8">
        <v>-3.88</v>
      </c>
      <c r="N40" s="8">
        <v>420.08</v>
      </c>
      <c r="O40" s="8"/>
      <c r="P40" s="8">
        <v>1271.9000000000001</v>
      </c>
      <c r="Q40" s="8">
        <v>5658.82</v>
      </c>
      <c r="R40" s="8">
        <v>5234.8500000000004</v>
      </c>
      <c r="S40" s="8">
        <v>423.97</v>
      </c>
      <c r="T40" s="8">
        <v>566404.71</v>
      </c>
      <c r="U40" s="8">
        <v>217.94</v>
      </c>
      <c r="V40" s="8">
        <v>65167.42</v>
      </c>
      <c r="W40" s="8"/>
      <c r="X40" s="8"/>
      <c r="Y40" s="8">
        <v>5658.82</v>
      </c>
      <c r="Z40" s="8">
        <v>557361.11</v>
      </c>
      <c r="AA40" s="8">
        <v>5745.99</v>
      </c>
      <c r="AB40" s="8">
        <v>551615.12</v>
      </c>
      <c r="AC40" s="8"/>
      <c r="AD40" s="8"/>
      <c r="AE40" s="8"/>
    </row>
    <row r="41" spans="1:31" x14ac:dyDescent="0.2">
      <c r="A41" s="4">
        <v>45596</v>
      </c>
      <c r="B41" s="8">
        <v>566404.71</v>
      </c>
      <c r="C41" s="8">
        <v>5828.58</v>
      </c>
      <c r="D41" s="8"/>
      <c r="E41" s="8"/>
      <c r="F41" s="8"/>
      <c r="G41" s="8"/>
      <c r="H41" s="8"/>
      <c r="I41" s="8"/>
      <c r="J41" s="8"/>
      <c r="K41" s="8"/>
      <c r="L41" s="8"/>
      <c r="M41" s="8">
        <v>-4.01</v>
      </c>
      <c r="N41" s="8">
        <v>416.07</v>
      </c>
      <c r="O41" s="8"/>
      <c r="P41" s="8">
        <v>1687.97</v>
      </c>
      <c r="Q41" s="8">
        <v>5828.58</v>
      </c>
      <c r="R41" s="8">
        <v>5408.5</v>
      </c>
      <c r="S41" s="8">
        <v>420.08</v>
      </c>
      <c r="T41" s="8">
        <v>560996.21</v>
      </c>
      <c r="U41" s="8">
        <v>223.19</v>
      </c>
      <c r="V41" s="8">
        <v>65390.61</v>
      </c>
      <c r="W41" s="8"/>
      <c r="X41" s="8"/>
      <c r="Y41" s="8">
        <v>5828.58</v>
      </c>
      <c r="Z41" s="8">
        <v>551615.12</v>
      </c>
      <c r="AA41" s="8">
        <v>5745.99</v>
      </c>
      <c r="AB41" s="8">
        <v>545869.13</v>
      </c>
      <c r="AC41" s="8"/>
      <c r="AD41" s="8"/>
      <c r="AE41" s="8"/>
    </row>
    <row r="42" spans="1:31" x14ac:dyDescent="0.2">
      <c r="A42" s="4">
        <v>45626</v>
      </c>
      <c r="B42" s="8">
        <v>560996.21</v>
      </c>
      <c r="C42" s="8">
        <v>5828.58</v>
      </c>
      <c r="D42" s="8"/>
      <c r="E42" s="8"/>
      <c r="F42" s="8"/>
      <c r="G42" s="8"/>
      <c r="H42" s="8"/>
      <c r="I42" s="8"/>
      <c r="J42" s="8"/>
      <c r="K42" s="8"/>
      <c r="L42" s="8"/>
      <c r="M42" s="8">
        <v>-4.01</v>
      </c>
      <c r="N42" s="8">
        <v>412.06</v>
      </c>
      <c r="O42" s="8"/>
      <c r="P42" s="8">
        <v>2100.0300000000002</v>
      </c>
      <c r="Q42" s="8">
        <v>5828.58</v>
      </c>
      <c r="R42" s="8">
        <v>5412.51</v>
      </c>
      <c r="S42" s="8">
        <v>416.07</v>
      </c>
      <c r="T42" s="8">
        <v>555583.69999999995</v>
      </c>
      <c r="U42" s="8">
        <v>223.36</v>
      </c>
      <c r="V42" s="8">
        <v>65613.960000000006</v>
      </c>
      <c r="W42" s="8"/>
      <c r="X42" s="8"/>
      <c r="Y42" s="8">
        <v>5828.58</v>
      </c>
      <c r="Z42" s="8">
        <v>545869.13</v>
      </c>
      <c r="AA42" s="8">
        <v>5745.99</v>
      </c>
      <c r="AB42" s="8">
        <v>540123.14</v>
      </c>
      <c r="AC42" s="8"/>
      <c r="AD42" s="8"/>
      <c r="AE42" s="8"/>
    </row>
    <row r="43" spans="1:31" x14ac:dyDescent="0.2">
      <c r="A43" s="4">
        <v>45657</v>
      </c>
      <c r="B43" s="8">
        <v>555583.69999999995</v>
      </c>
      <c r="C43" s="8">
        <v>5828.58</v>
      </c>
      <c r="D43" s="8"/>
      <c r="E43" s="8"/>
      <c r="F43" s="8"/>
      <c r="G43" s="8"/>
      <c r="H43" s="8"/>
      <c r="I43" s="8"/>
      <c r="J43" s="8"/>
      <c r="K43" s="8"/>
      <c r="L43" s="8"/>
      <c r="M43" s="8">
        <v>-4.0199999999999996</v>
      </c>
      <c r="N43" s="8">
        <v>408.04</v>
      </c>
      <c r="O43" s="8"/>
      <c r="P43" s="8">
        <v>2508.0700000000002</v>
      </c>
      <c r="Q43" s="8">
        <v>5828.58</v>
      </c>
      <c r="R43" s="8">
        <v>5416.53</v>
      </c>
      <c r="S43" s="8">
        <v>412.06</v>
      </c>
      <c r="T43" s="8">
        <v>550167.17000000004</v>
      </c>
      <c r="U43" s="8">
        <v>223.52</v>
      </c>
      <c r="V43" s="8">
        <v>65837.48</v>
      </c>
      <c r="W43" s="8"/>
      <c r="X43" s="8"/>
      <c r="Y43" s="8">
        <v>5828.58</v>
      </c>
      <c r="Z43" s="8">
        <v>540123.14</v>
      </c>
      <c r="AA43" s="8">
        <v>5745.99</v>
      </c>
      <c r="AB43" s="8">
        <v>534377.15</v>
      </c>
      <c r="AC43" s="8"/>
      <c r="AD43" s="8"/>
      <c r="AE43" s="8"/>
    </row>
    <row r="44" spans="1:31" x14ac:dyDescent="0.2">
      <c r="A44" s="4">
        <v>45688</v>
      </c>
      <c r="B44" s="8">
        <v>550167.17000000004</v>
      </c>
      <c r="C44" s="8">
        <v>5828.58</v>
      </c>
      <c r="D44" s="8"/>
      <c r="E44" s="8"/>
      <c r="F44" s="8"/>
      <c r="G44" s="8"/>
      <c r="H44" s="8"/>
      <c r="I44" s="8"/>
      <c r="J44" s="8"/>
      <c r="K44" s="8"/>
      <c r="L44" s="8"/>
      <c r="M44" s="8">
        <v>-4.0199999999999996</v>
      </c>
      <c r="N44" s="8">
        <v>404.02</v>
      </c>
      <c r="O44" s="8"/>
      <c r="P44" s="8">
        <v>2912.09</v>
      </c>
      <c r="Q44" s="8">
        <v>5828.58</v>
      </c>
      <c r="R44" s="8">
        <v>5420.54</v>
      </c>
      <c r="S44" s="8">
        <v>408.04</v>
      </c>
      <c r="T44" s="8">
        <v>544746.63</v>
      </c>
      <c r="U44" s="8">
        <v>223.69</v>
      </c>
      <c r="V44" s="8">
        <v>66061.17</v>
      </c>
      <c r="W44" s="8"/>
      <c r="X44" s="8"/>
      <c r="Y44" s="8">
        <v>5828.58</v>
      </c>
      <c r="Z44" s="8">
        <v>534377.15</v>
      </c>
      <c r="AA44" s="8">
        <v>5745.99</v>
      </c>
      <c r="AB44" s="8">
        <v>528631.16</v>
      </c>
      <c r="AC44" s="8"/>
      <c r="AD44" s="8"/>
      <c r="AE44" s="8"/>
    </row>
    <row r="45" spans="1:31" x14ac:dyDescent="0.2">
      <c r="A45" s="4">
        <v>45716</v>
      </c>
      <c r="B45" s="8">
        <v>544746.63</v>
      </c>
      <c r="C45" s="8">
        <v>5828.58</v>
      </c>
      <c r="D45" s="8"/>
      <c r="E45" s="8"/>
      <c r="F45" s="8"/>
      <c r="G45" s="8"/>
      <c r="H45" s="8"/>
      <c r="I45" s="8"/>
      <c r="J45" s="8"/>
      <c r="K45" s="8"/>
      <c r="L45" s="8"/>
      <c r="M45" s="8">
        <v>-4.0199999999999996</v>
      </c>
      <c r="N45" s="8">
        <v>400</v>
      </c>
      <c r="O45" s="8"/>
      <c r="P45" s="8">
        <v>3312.08</v>
      </c>
      <c r="Q45" s="8">
        <v>5828.58</v>
      </c>
      <c r="R45" s="8">
        <v>5424.56</v>
      </c>
      <c r="S45" s="8">
        <v>404.02</v>
      </c>
      <c r="T45" s="8">
        <v>539322.06000000006</v>
      </c>
      <c r="U45" s="8">
        <v>223.85</v>
      </c>
      <c r="V45" s="8">
        <v>66285.02</v>
      </c>
      <c r="W45" s="8"/>
      <c r="X45" s="8"/>
      <c r="Y45" s="8">
        <v>5828.58</v>
      </c>
      <c r="Z45" s="8">
        <v>528631.16</v>
      </c>
      <c r="AA45" s="8">
        <v>5745.99</v>
      </c>
      <c r="AB45" s="8">
        <v>522885.16</v>
      </c>
      <c r="AC45" s="8"/>
      <c r="AD45" s="8"/>
      <c r="AE45" s="8"/>
    </row>
    <row r="46" spans="1:31" x14ac:dyDescent="0.2">
      <c r="A46" s="4">
        <v>45747</v>
      </c>
      <c r="B46" s="8">
        <v>539322.06000000006</v>
      </c>
      <c r="C46" s="8">
        <v>5828.58</v>
      </c>
      <c r="D46" s="8"/>
      <c r="E46" s="8"/>
      <c r="F46" s="8"/>
      <c r="G46" s="8"/>
      <c r="H46" s="8"/>
      <c r="I46" s="8"/>
      <c r="J46" s="8"/>
      <c r="K46" s="8"/>
      <c r="L46" s="8"/>
      <c r="M46" s="8">
        <v>-4.03</v>
      </c>
      <c r="N46" s="8">
        <v>395.97</v>
      </c>
      <c r="O46" s="8"/>
      <c r="P46" s="8">
        <v>3708.05</v>
      </c>
      <c r="Q46" s="8">
        <v>5828.58</v>
      </c>
      <c r="R46" s="8">
        <v>5428.59</v>
      </c>
      <c r="S46" s="8">
        <v>400</v>
      </c>
      <c r="T46" s="8">
        <v>533893.47</v>
      </c>
      <c r="U46" s="8">
        <v>224.02</v>
      </c>
      <c r="V46" s="8">
        <v>66509.039999999994</v>
      </c>
      <c r="W46" s="8"/>
      <c r="X46" s="8"/>
      <c r="Y46" s="8">
        <v>5828.58</v>
      </c>
      <c r="Z46" s="8">
        <v>522885.16</v>
      </c>
      <c r="AA46" s="8">
        <v>5745.99</v>
      </c>
      <c r="AB46" s="8">
        <v>517139.17</v>
      </c>
      <c r="AC46" s="8"/>
      <c r="AD46" s="8"/>
      <c r="AE46" s="8"/>
    </row>
    <row r="47" spans="1:31" s="51" customFormat="1" x14ac:dyDescent="0.2">
      <c r="A47" s="49">
        <v>45777</v>
      </c>
      <c r="B47" s="50">
        <v>533893.47</v>
      </c>
      <c r="C47" s="50">
        <v>5828.58</v>
      </c>
      <c r="D47" s="50"/>
      <c r="E47" s="50"/>
      <c r="F47" s="50"/>
      <c r="G47" s="50"/>
      <c r="H47" s="50"/>
      <c r="I47" s="50"/>
      <c r="J47" s="50"/>
      <c r="K47" s="50"/>
      <c r="L47" s="50"/>
      <c r="M47" s="50">
        <v>-4.03</v>
      </c>
      <c r="N47" s="50">
        <v>391.94</v>
      </c>
      <c r="O47" s="50"/>
      <c r="P47" s="50">
        <v>4100</v>
      </c>
      <c r="Q47" s="50">
        <v>5828.58</v>
      </c>
      <c r="R47" s="50">
        <v>5432.61</v>
      </c>
      <c r="S47" s="50">
        <v>395.97</v>
      </c>
      <c r="T47" s="50">
        <v>528460.86</v>
      </c>
      <c r="U47" s="50">
        <v>224.19</v>
      </c>
      <c r="V47" s="50">
        <v>66733.23</v>
      </c>
      <c r="W47" s="50"/>
      <c r="X47" s="50"/>
      <c r="Y47" s="50">
        <v>5828.58</v>
      </c>
      <c r="Z47" s="50">
        <v>517139.17</v>
      </c>
      <c r="AA47" s="50">
        <v>5745.99</v>
      </c>
      <c r="AB47" s="50">
        <v>511393.18</v>
      </c>
      <c r="AC47" s="50"/>
      <c r="AD47" s="50"/>
      <c r="AE47" s="50"/>
    </row>
    <row r="48" spans="1:31" x14ac:dyDescent="0.2">
      <c r="A48" s="4">
        <v>45808</v>
      </c>
      <c r="B48" s="8">
        <v>528460.86</v>
      </c>
      <c r="C48" s="8">
        <v>5828.58</v>
      </c>
      <c r="D48" s="8"/>
      <c r="E48" s="8"/>
      <c r="F48" s="8"/>
      <c r="G48" s="8"/>
      <c r="H48" s="8"/>
      <c r="I48" s="8"/>
      <c r="J48" s="8"/>
      <c r="K48" s="8"/>
      <c r="L48" s="8"/>
      <c r="M48" s="8">
        <v>-4.03</v>
      </c>
      <c r="N48" s="8">
        <v>387.91</v>
      </c>
      <c r="O48" s="8"/>
      <c r="P48" s="8">
        <v>4487.91</v>
      </c>
      <c r="Q48" s="8">
        <v>5828.58</v>
      </c>
      <c r="R48" s="8">
        <v>5436.64</v>
      </c>
      <c r="S48" s="8">
        <v>391.94</v>
      </c>
      <c r="T48" s="8">
        <v>523024.22</v>
      </c>
      <c r="U48" s="8">
        <v>224.35</v>
      </c>
      <c r="V48" s="8">
        <v>66957.58</v>
      </c>
      <c r="W48" s="8"/>
      <c r="X48" s="8"/>
      <c r="Y48" s="8">
        <v>5828.58</v>
      </c>
      <c r="Z48" s="8">
        <v>511393.18</v>
      </c>
      <c r="AA48" s="8">
        <v>5745.99</v>
      </c>
      <c r="AB48" s="8">
        <v>505647.19</v>
      </c>
      <c r="AC48" s="8"/>
      <c r="AD48" s="8"/>
      <c r="AE48" s="8"/>
    </row>
    <row r="49" spans="1:31" x14ac:dyDescent="0.2">
      <c r="A49" s="4">
        <v>45838</v>
      </c>
      <c r="B49" s="8">
        <v>523024.22</v>
      </c>
      <c r="C49" s="8">
        <v>5828.58</v>
      </c>
      <c r="D49" s="8"/>
      <c r="E49" s="8"/>
      <c r="F49" s="8"/>
      <c r="G49" s="8"/>
      <c r="H49" s="8"/>
      <c r="I49" s="8"/>
      <c r="J49" s="8"/>
      <c r="K49" s="8"/>
      <c r="L49" s="8"/>
      <c r="M49" s="8">
        <v>-4.04</v>
      </c>
      <c r="N49" s="8">
        <v>383.87</v>
      </c>
      <c r="O49" s="8"/>
      <c r="P49" s="8">
        <v>4871.78</v>
      </c>
      <c r="Q49" s="8">
        <v>5828.58</v>
      </c>
      <c r="R49" s="8">
        <v>5440.67</v>
      </c>
      <c r="S49" s="8">
        <v>387.91</v>
      </c>
      <c r="T49" s="8">
        <v>517583.54</v>
      </c>
      <c r="U49" s="8">
        <v>224.52</v>
      </c>
      <c r="V49" s="8">
        <v>67182.09</v>
      </c>
      <c r="W49" s="8"/>
      <c r="X49" s="8"/>
      <c r="Y49" s="8">
        <v>5828.58</v>
      </c>
      <c r="Z49" s="8">
        <v>505647.19</v>
      </c>
      <c r="AA49" s="8">
        <v>5745.99</v>
      </c>
      <c r="AB49" s="8">
        <v>499901.2</v>
      </c>
      <c r="AC49" s="8"/>
      <c r="AD49" s="8"/>
      <c r="AE49" s="8"/>
    </row>
    <row r="50" spans="1:31" x14ac:dyDescent="0.2">
      <c r="A50" s="4">
        <v>45869</v>
      </c>
      <c r="B50" s="8">
        <v>517583.54</v>
      </c>
      <c r="C50" s="8">
        <v>5828.58</v>
      </c>
      <c r="D50" s="8"/>
      <c r="E50" s="8"/>
      <c r="F50" s="8"/>
      <c r="G50" s="8"/>
      <c r="H50" s="8"/>
      <c r="I50" s="8"/>
      <c r="J50" s="8"/>
      <c r="K50" s="8"/>
      <c r="L50" s="8"/>
      <c r="M50" s="8">
        <v>-4.04</v>
      </c>
      <c r="N50" s="8">
        <v>379.84</v>
      </c>
      <c r="O50" s="8"/>
      <c r="P50" s="8">
        <v>379.84</v>
      </c>
      <c r="Q50" s="8">
        <v>5828.58</v>
      </c>
      <c r="R50" s="8">
        <v>5444.71</v>
      </c>
      <c r="S50" s="8">
        <v>383.87</v>
      </c>
      <c r="T50" s="8">
        <v>512138.83</v>
      </c>
      <c r="U50" s="8">
        <v>224.68</v>
      </c>
      <c r="V50" s="8">
        <v>67406.78</v>
      </c>
      <c r="W50" s="8"/>
      <c r="X50" s="8"/>
      <c r="Y50" s="8">
        <v>5828.58</v>
      </c>
      <c r="Z50" s="8">
        <v>499901.2</v>
      </c>
      <c r="AA50" s="8">
        <v>5745.99</v>
      </c>
      <c r="AB50" s="8">
        <v>494155.21</v>
      </c>
      <c r="AC50" s="8"/>
      <c r="AD50" s="8"/>
      <c r="AE50" s="8"/>
    </row>
    <row r="51" spans="1:31" x14ac:dyDescent="0.2">
      <c r="A51" s="4">
        <v>45900</v>
      </c>
      <c r="B51" s="8">
        <v>512138.83</v>
      </c>
      <c r="C51" s="8">
        <v>5828.58</v>
      </c>
      <c r="D51" s="8"/>
      <c r="E51" s="8"/>
      <c r="F51" s="8"/>
      <c r="G51" s="8"/>
      <c r="H51" s="8"/>
      <c r="I51" s="8"/>
      <c r="J51" s="8"/>
      <c r="K51" s="8"/>
      <c r="L51" s="8"/>
      <c r="M51" s="8">
        <v>-4.04</v>
      </c>
      <c r="N51" s="8">
        <v>375.8</v>
      </c>
      <c r="O51" s="8"/>
      <c r="P51" s="8">
        <v>755.63</v>
      </c>
      <c r="Q51" s="8">
        <v>5828.58</v>
      </c>
      <c r="R51" s="8">
        <v>5448.75</v>
      </c>
      <c r="S51" s="8">
        <v>379.84</v>
      </c>
      <c r="T51" s="8">
        <v>506690.08</v>
      </c>
      <c r="U51" s="8">
        <v>224.85</v>
      </c>
      <c r="V51" s="8">
        <v>67631.63</v>
      </c>
      <c r="W51" s="8"/>
      <c r="X51" s="8"/>
      <c r="Y51" s="8">
        <v>5828.58</v>
      </c>
      <c r="Z51" s="8">
        <v>494155.21</v>
      </c>
      <c r="AA51" s="8">
        <v>5745.99</v>
      </c>
      <c r="AB51" s="8">
        <v>488409.22</v>
      </c>
      <c r="AC51" s="8"/>
      <c r="AD51" s="8"/>
      <c r="AE51" s="8"/>
    </row>
    <row r="52" spans="1:31" x14ac:dyDescent="0.2">
      <c r="A52" s="4">
        <v>45930</v>
      </c>
      <c r="B52" s="8">
        <v>506690.08</v>
      </c>
      <c r="C52" s="8">
        <v>5828.58</v>
      </c>
      <c r="D52" s="8"/>
      <c r="E52" s="8"/>
      <c r="F52" s="8"/>
      <c r="G52" s="8"/>
      <c r="H52" s="8"/>
      <c r="I52" s="8"/>
      <c r="J52" s="8"/>
      <c r="K52" s="8"/>
      <c r="L52" s="8"/>
      <c r="M52" s="8">
        <v>-4.04</v>
      </c>
      <c r="N52" s="8">
        <v>371.75</v>
      </c>
      <c r="O52" s="8"/>
      <c r="P52" s="8">
        <v>1127.3800000000001</v>
      </c>
      <c r="Q52" s="8">
        <v>5828.58</v>
      </c>
      <c r="R52" s="8">
        <v>5452.79</v>
      </c>
      <c r="S52" s="8">
        <v>375.8</v>
      </c>
      <c r="T52" s="8">
        <v>501237.29</v>
      </c>
      <c r="U52" s="8">
        <v>225.02</v>
      </c>
      <c r="V52" s="8">
        <v>67856.649999999994</v>
      </c>
      <c r="W52" s="8"/>
      <c r="X52" s="8"/>
      <c r="Y52" s="8">
        <v>5828.58</v>
      </c>
      <c r="Z52" s="8">
        <v>488409.22</v>
      </c>
      <c r="AA52" s="8">
        <v>5745.99</v>
      </c>
      <c r="AB52" s="8">
        <v>482663.23</v>
      </c>
      <c r="AC52" s="8"/>
      <c r="AD52" s="8"/>
      <c r="AE52" s="8"/>
    </row>
    <row r="53" spans="1:31" x14ac:dyDescent="0.2">
      <c r="A53" s="4">
        <v>45961</v>
      </c>
      <c r="B53" s="8">
        <v>501237.29</v>
      </c>
      <c r="C53" s="8">
        <v>6003.44</v>
      </c>
      <c r="D53" s="8"/>
      <c r="E53" s="8"/>
      <c r="F53" s="8"/>
      <c r="G53" s="8"/>
      <c r="H53" s="8"/>
      <c r="I53" s="8"/>
      <c r="J53" s="8"/>
      <c r="K53" s="8"/>
      <c r="L53" s="8"/>
      <c r="M53" s="8">
        <v>-4.18</v>
      </c>
      <c r="N53" s="8">
        <v>367.57</v>
      </c>
      <c r="O53" s="8"/>
      <c r="P53" s="8">
        <v>1494.96</v>
      </c>
      <c r="Q53" s="8">
        <v>6003.44</v>
      </c>
      <c r="R53" s="8">
        <v>5631.69</v>
      </c>
      <c r="S53" s="8">
        <v>371.75</v>
      </c>
      <c r="T53" s="8">
        <v>495605.6</v>
      </c>
      <c r="U53" s="8">
        <v>230.43</v>
      </c>
      <c r="V53" s="8">
        <v>68087.08</v>
      </c>
      <c r="W53" s="8"/>
      <c r="X53" s="8"/>
      <c r="Y53" s="8">
        <v>6003.44</v>
      </c>
      <c r="Z53" s="8">
        <v>482663.23</v>
      </c>
      <c r="AA53" s="8">
        <v>5745.99</v>
      </c>
      <c r="AB53" s="8">
        <v>476917.24</v>
      </c>
      <c r="AC53" s="8"/>
      <c r="AD53" s="8"/>
      <c r="AE53" s="8"/>
    </row>
    <row r="54" spans="1:31" x14ac:dyDescent="0.2">
      <c r="A54" s="4">
        <v>45991</v>
      </c>
      <c r="B54" s="8">
        <v>495605.6</v>
      </c>
      <c r="C54" s="8">
        <v>6003.44</v>
      </c>
      <c r="D54" s="8"/>
      <c r="E54" s="8"/>
      <c r="F54" s="8"/>
      <c r="G54" s="8"/>
      <c r="H54" s="8"/>
      <c r="I54" s="8"/>
      <c r="J54" s="8"/>
      <c r="K54" s="8"/>
      <c r="L54" s="8"/>
      <c r="M54" s="8">
        <v>-4.18</v>
      </c>
      <c r="N54" s="8">
        <v>363.39</v>
      </c>
      <c r="O54" s="8"/>
      <c r="P54" s="8">
        <v>1858.35</v>
      </c>
      <c r="Q54" s="8">
        <v>6003.44</v>
      </c>
      <c r="R54" s="8">
        <v>5635.87</v>
      </c>
      <c r="S54" s="8">
        <v>367.57</v>
      </c>
      <c r="T54" s="8">
        <v>489969.74</v>
      </c>
      <c r="U54" s="8">
        <v>230.6</v>
      </c>
      <c r="V54" s="8">
        <v>68317.679999999993</v>
      </c>
      <c r="W54" s="8"/>
      <c r="X54" s="8"/>
      <c r="Y54" s="8">
        <v>6003.44</v>
      </c>
      <c r="Z54" s="8">
        <v>476917.24</v>
      </c>
      <c r="AA54" s="8">
        <v>5745.99</v>
      </c>
      <c r="AB54" s="8">
        <v>471171.25</v>
      </c>
      <c r="AC54" s="8"/>
      <c r="AD54" s="8"/>
      <c r="AE54" s="8"/>
    </row>
    <row r="55" spans="1:31" x14ac:dyDescent="0.2">
      <c r="A55" s="4">
        <v>46022</v>
      </c>
      <c r="B55" s="8">
        <v>489969.74</v>
      </c>
      <c r="C55" s="8">
        <v>6003.44</v>
      </c>
      <c r="D55" s="8"/>
      <c r="E55" s="8"/>
      <c r="F55" s="8"/>
      <c r="G55" s="8"/>
      <c r="H55" s="8"/>
      <c r="I55" s="8"/>
      <c r="J55" s="8"/>
      <c r="K55" s="8"/>
      <c r="L55" s="8"/>
      <c r="M55" s="8">
        <v>-4.18</v>
      </c>
      <c r="N55" s="8">
        <v>359.21</v>
      </c>
      <c r="O55" s="8"/>
      <c r="P55" s="8">
        <v>2217.56</v>
      </c>
      <c r="Q55" s="8">
        <v>6003.44</v>
      </c>
      <c r="R55" s="8">
        <v>5640.05</v>
      </c>
      <c r="S55" s="8">
        <v>363.39</v>
      </c>
      <c r="T55" s="8">
        <v>484329.69</v>
      </c>
      <c r="U55" s="8">
        <v>230.77</v>
      </c>
      <c r="V55" s="8">
        <v>68548.45</v>
      </c>
      <c r="W55" s="8"/>
      <c r="X55" s="8"/>
      <c r="Y55" s="8">
        <v>6003.44</v>
      </c>
      <c r="Z55" s="8">
        <v>471171.25</v>
      </c>
      <c r="AA55" s="8">
        <v>5745.99</v>
      </c>
      <c r="AB55" s="8">
        <v>465425.26</v>
      </c>
      <c r="AC55" s="8"/>
      <c r="AD55" s="8"/>
      <c r="AE55" s="8"/>
    </row>
    <row r="56" spans="1:31" x14ac:dyDescent="0.2">
      <c r="A56" s="4">
        <v>46053</v>
      </c>
      <c r="B56" s="8">
        <v>484329.69</v>
      </c>
      <c r="C56" s="8">
        <v>6003.44</v>
      </c>
      <c r="D56" s="8"/>
      <c r="E56" s="8"/>
      <c r="F56" s="8"/>
      <c r="G56" s="8"/>
      <c r="H56" s="8"/>
      <c r="I56" s="8"/>
      <c r="J56" s="8"/>
      <c r="K56" s="8"/>
      <c r="L56" s="8"/>
      <c r="M56" s="8">
        <v>-4.1900000000000004</v>
      </c>
      <c r="N56" s="8">
        <v>355.03</v>
      </c>
      <c r="O56" s="8"/>
      <c r="P56" s="8">
        <v>2572.59</v>
      </c>
      <c r="Q56" s="8">
        <v>6003.44</v>
      </c>
      <c r="R56" s="8">
        <v>5644.23</v>
      </c>
      <c r="S56" s="8">
        <v>359.21</v>
      </c>
      <c r="T56" s="8">
        <v>478685.46</v>
      </c>
      <c r="U56" s="8">
        <v>230.94</v>
      </c>
      <c r="V56" s="8">
        <v>68779.39</v>
      </c>
      <c r="W56" s="8"/>
      <c r="X56" s="8"/>
      <c r="Y56" s="8">
        <v>6003.44</v>
      </c>
      <c r="Z56" s="8">
        <v>465425.26</v>
      </c>
      <c r="AA56" s="8">
        <v>5745.99</v>
      </c>
      <c r="AB56" s="8">
        <v>459679.27</v>
      </c>
      <c r="AC56" s="8"/>
      <c r="AD56" s="8"/>
      <c r="AE56" s="8"/>
    </row>
    <row r="57" spans="1:31" x14ac:dyDescent="0.2">
      <c r="A57" s="4">
        <v>46081</v>
      </c>
      <c r="B57" s="8">
        <v>478685.46</v>
      </c>
      <c r="C57" s="8">
        <v>6003.44</v>
      </c>
      <c r="D57" s="8"/>
      <c r="E57" s="8"/>
      <c r="F57" s="8"/>
      <c r="G57" s="8"/>
      <c r="H57" s="8"/>
      <c r="I57" s="8"/>
      <c r="J57" s="8"/>
      <c r="K57" s="8"/>
      <c r="L57" s="8"/>
      <c r="M57" s="8">
        <v>-4.1900000000000004</v>
      </c>
      <c r="N57" s="8">
        <v>350.84</v>
      </c>
      <c r="O57" s="8"/>
      <c r="P57" s="8">
        <v>2923.42</v>
      </c>
      <c r="Q57" s="8">
        <v>6003.44</v>
      </c>
      <c r="R57" s="8">
        <v>5648.42</v>
      </c>
      <c r="S57" s="8">
        <v>355.03</v>
      </c>
      <c r="T57" s="8">
        <v>473037.04</v>
      </c>
      <c r="U57" s="8">
        <v>231.11</v>
      </c>
      <c r="V57" s="8">
        <v>69010.509999999995</v>
      </c>
      <c r="W57" s="8"/>
      <c r="X57" s="8"/>
      <c r="Y57" s="8">
        <v>6003.44</v>
      </c>
      <c r="Z57" s="8">
        <v>459679.27</v>
      </c>
      <c r="AA57" s="8">
        <v>5745.99</v>
      </c>
      <c r="AB57" s="8">
        <v>453933.27</v>
      </c>
      <c r="AC57" s="8"/>
      <c r="AD57" s="8"/>
      <c r="AE57" s="8"/>
    </row>
    <row r="58" spans="1:31" x14ac:dyDescent="0.2">
      <c r="A58" s="4">
        <v>46112</v>
      </c>
      <c r="B58" s="8">
        <v>473037.04</v>
      </c>
      <c r="C58" s="8">
        <v>6003.44</v>
      </c>
      <c r="D58" s="8"/>
      <c r="E58" s="8"/>
      <c r="F58" s="8"/>
      <c r="G58" s="8"/>
      <c r="H58" s="8"/>
      <c r="I58" s="8"/>
      <c r="J58" s="8"/>
      <c r="K58" s="8"/>
      <c r="L58" s="8"/>
      <c r="M58" s="8">
        <v>-4.1900000000000004</v>
      </c>
      <c r="N58" s="8">
        <v>346.64</v>
      </c>
      <c r="O58" s="8"/>
      <c r="P58" s="8">
        <v>3270.07</v>
      </c>
      <c r="Q58" s="8">
        <v>6003.44</v>
      </c>
      <c r="R58" s="8">
        <v>5652.61</v>
      </c>
      <c r="S58" s="8">
        <v>350.84</v>
      </c>
      <c r="T58" s="8">
        <v>467384.43</v>
      </c>
      <c r="U58" s="8">
        <v>231.29</v>
      </c>
      <c r="V58" s="8">
        <v>69241.8</v>
      </c>
      <c r="W58" s="8"/>
      <c r="X58" s="8"/>
      <c r="Y58" s="8">
        <v>6003.44</v>
      </c>
      <c r="Z58" s="8">
        <v>453933.27</v>
      </c>
      <c r="AA58" s="8">
        <v>5745.99</v>
      </c>
      <c r="AB58" s="8">
        <v>448187.28</v>
      </c>
      <c r="AC58" s="8"/>
      <c r="AD58" s="8"/>
      <c r="AE58" s="8"/>
    </row>
    <row r="59" spans="1:31" x14ac:dyDescent="0.2">
      <c r="A59" s="4">
        <v>46142</v>
      </c>
      <c r="B59" s="8">
        <v>467384.43</v>
      </c>
      <c r="C59" s="8">
        <v>6003.44</v>
      </c>
      <c r="D59" s="8"/>
      <c r="E59" s="8"/>
      <c r="F59" s="8"/>
      <c r="G59" s="8"/>
      <c r="H59" s="8"/>
      <c r="I59" s="8"/>
      <c r="J59" s="8"/>
      <c r="K59" s="8"/>
      <c r="L59" s="8"/>
      <c r="M59" s="8">
        <v>-4.2</v>
      </c>
      <c r="N59" s="8">
        <v>342.45</v>
      </c>
      <c r="O59" s="8"/>
      <c r="P59" s="8">
        <v>3612.51</v>
      </c>
      <c r="Q59" s="8">
        <v>6003.44</v>
      </c>
      <c r="R59" s="8">
        <v>5656.8</v>
      </c>
      <c r="S59" s="8">
        <v>346.64</v>
      </c>
      <c r="T59" s="8">
        <v>461727.63</v>
      </c>
      <c r="U59" s="8">
        <v>231.46</v>
      </c>
      <c r="V59" s="8">
        <v>69473.25</v>
      </c>
      <c r="W59" s="8"/>
      <c r="X59" s="8"/>
      <c r="Y59" s="8">
        <v>6003.44</v>
      </c>
      <c r="Z59" s="8">
        <v>448187.28</v>
      </c>
      <c r="AA59" s="8">
        <v>5745.99</v>
      </c>
      <c r="AB59" s="8">
        <v>442441.29</v>
      </c>
      <c r="AC59" s="8"/>
      <c r="AD59" s="8"/>
      <c r="AE59" s="8"/>
    </row>
    <row r="60" spans="1:31" x14ac:dyDescent="0.2">
      <c r="A60" s="4">
        <v>46173</v>
      </c>
      <c r="B60" s="8">
        <v>461727.63</v>
      </c>
      <c r="C60" s="8">
        <v>6003.44</v>
      </c>
      <c r="D60" s="8"/>
      <c r="E60" s="8"/>
      <c r="F60" s="8"/>
      <c r="G60" s="8"/>
      <c r="H60" s="8"/>
      <c r="I60" s="8"/>
      <c r="J60" s="8"/>
      <c r="K60" s="8"/>
      <c r="L60" s="8"/>
      <c r="M60" s="8">
        <v>-4.2</v>
      </c>
      <c r="N60" s="8">
        <v>338.25</v>
      </c>
      <c r="O60" s="8"/>
      <c r="P60" s="8">
        <v>3950.76</v>
      </c>
      <c r="Q60" s="8">
        <v>6003.44</v>
      </c>
      <c r="R60" s="8">
        <v>5660.99</v>
      </c>
      <c r="S60" s="8">
        <v>342.45</v>
      </c>
      <c r="T60" s="8">
        <v>456066.64</v>
      </c>
      <c r="U60" s="8">
        <v>231.63</v>
      </c>
      <c r="V60" s="8">
        <v>69704.88</v>
      </c>
      <c r="W60" s="8"/>
      <c r="X60" s="8"/>
      <c r="Y60" s="8">
        <v>6003.44</v>
      </c>
      <c r="Z60" s="8">
        <v>442441.29</v>
      </c>
      <c r="AA60" s="8">
        <v>5745.99</v>
      </c>
      <c r="AB60" s="8">
        <v>436695.3</v>
      </c>
      <c r="AC60" s="8"/>
      <c r="AD60" s="8"/>
      <c r="AE60" s="8"/>
    </row>
    <row r="61" spans="1:31" x14ac:dyDescent="0.2">
      <c r="A61" s="4">
        <v>46203</v>
      </c>
      <c r="B61" s="8">
        <v>456066.64</v>
      </c>
      <c r="C61" s="8">
        <v>6003.44</v>
      </c>
      <c r="D61" s="8"/>
      <c r="E61" s="8"/>
      <c r="F61" s="8"/>
      <c r="G61" s="8"/>
      <c r="H61" s="8"/>
      <c r="I61" s="8"/>
      <c r="J61" s="8"/>
      <c r="K61" s="8"/>
      <c r="L61" s="8"/>
      <c r="M61" s="8">
        <v>-4.2</v>
      </c>
      <c r="N61" s="8">
        <v>334.05</v>
      </c>
      <c r="O61" s="8"/>
      <c r="P61" s="8">
        <v>4284.8100000000004</v>
      </c>
      <c r="Q61" s="8">
        <v>6003.44</v>
      </c>
      <c r="R61" s="8">
        <v>5665.19</v>
      </c>
      <c r="S61" s="8">
        <v>338.25</v>
      </c>
      <c r="T61" s="8">
        <v>450401.45</v>
      </c>
      <c r="U61" s="8">
        <v>231.8</v>
      </c>
      <c r="V61" s="8">
        <v>69936.679999999993</v>
      </c>
      <c r="W61" s="8"/>
      <c r="X61" s="8"/>
      <c r="Y61" s="8">
        <v>6003.44</v>
      </c>
      <c r="Z61" s="8">
        <v>436695.3</v>
      </c>
      <c r="AA61" s="8">
        <v>5745.99</v>
      </c>
      <c r="AB61" s="8">
        <v>430949.31</v>
      </c>
      <c r="AC61" s="8"/>
      <c r="AD61" s="8"/>
      <c r="AE61" s="8"/>
    </row>
    <row r="62" spans="1:31" x14ac:dyDescent="0.2">
      <c r="A62" s="4">
        <v>46234</v>
      </c>
      <c r="B62" s="8">
        <v>450401.45</v>
      </c>
      <c r="C62" s="8">
        <v>6003.44</v>
      </c>
      <c r="D62" s="8"/>
      <c r="E62" s="8"/>
      <c r="F62" s="8"/>
      <c r="G62" s="8"/>
      <c r="H62" s="8"/>
      <c r="I62" s="8"/>
      <c r="J62" s="8"/>
      <c r="K62" s="8"/>
      <c r="L62" s="8"/>
      <c r="M62" s="8">
        <v>-4.2</v>
      </c>
      <c r="N62" s="8">
        <v>329.84</v>
      </c>
      <c r="O62" s="8"/>
      <c r="P62" s="8">
        <v>329.84</v>
      </c>
      <c r="Q62" s="8">
        <v>6003.44</v>
      </c>
      <c r="R62" s="8">
        <v>5669.39</v>
      </c>
      <c r="S62" s="8">
        <v>334.05</v>
      </c>
      <c r="T62" s="8">
        <v>444732.05</v>
      </c>
      <c r="U62" s="8">
        <v>231.97</v>
      </c>
      <c r="V62" s="8">
        <v>70168.66</v>
      </c>
      <c r="W62" s="8"/>
      <c r="X62" s="8"/>
      <c r="Y62" s="8">
        <v>6003.44</v>
      </c>
      <c r="Z62" s="8">
        <v>430949.31</v>
      </c>
      <c r="AA62" s="8">
        <v>5745.99</v>
      </c>
      <c r="AB62" s="8">
        <v>425203.32</v>
      </c>
      <c r="AC62" s="8"/>
      <c r="AD62" s="8"/>
      <c r="AE62" s="8"/>
    </row>
    <row r="63" spans="1:31" x14ac:dyDescent="0.2">
      <c r="A63" s="4">
        <v>46265</v>
      </c>
      <c r="B63" s="8">
        <v>444732.05</v>
      </c>
      <c r="C63" s="8">
        <v>6003.44</v>
      </c>
      <c r="D63" s="8"/>
      <c r="E63" s="8"/>
      <c r="F63" s="8"/>
      <c r="G63" s="8"/>
      <c r="H63" s="8"/>
      <c r="I63" s="8"/>
      <c r="J63" s="8"/>
      <c r="K63" s="8"/>
      <c r="L63" s="8"/>
      <c r="M63" s="8">
        <v>-4.21</v>
      </c>
      <c r="N63" s="8">
        <v>325.64</v>
      </c>
      <c r="O63" s="8"/>
      <c r="P63" s="8">
        <v>655.48</v>
      </c>
      <c r="Q63" s="8">
        <v>6003.44</v>
      </c>
      <c r="R63" s="8">
        <v>5673.6</v>
      </c>
      <c r="S63" s="8">
        <v>329.84</v>
      </c>
      <c r="T63" s="8">
        <v>439058.45</v>
      </c>
      <c r="U63" s="8">
        <v>232.15</v>
      </c>
      <c r="V63" s="8">
        <v>70400.800000000003</v>
      </c>
      <c r="W63" s="8"/>
      <c r="X63" s="8"/>
      <c r="Y63" s="8">
        <v>6003.44</v>
      </c>
      <c r="Z63" s="8">
        <v>425203.32</v>
      </c>
      <c r="AA63" s="8">
        <v>5745.99</v>
      </c>
      <c r="AB63" s="8">
        <v>419457.33</v>
      </c>
      <c r="AC63" s="8"/>
      <c r="AD63" s="8"/>
      <c r="AE63" s="8"/>
    </row>
    <row r="64" spans="1:31" x14ac:dyDescent="0.2">
      <c r="A64" s="4">
        <v>46295</v>
      </c>
      <c r="B64" s="8">
        <v>439058.45</v>
      </c>
      <c r="C64" s="8">
        <v>6003.44</v>
      </c>
      <c r="D64" s="8"/>
      <c r="E64" s="8"/>
      <c r="F64" s="8"/>
      <c r="G64" s="8"/>
      <c r="H64" s="8"/>
      <c r="I64" s="8"/>
      <c r="J64" s="8"/>
      <c r="K64" s="8"/>
      <c r="L64" s="8"/>
      <c r="M64" s="8">
        <v>-4.21</v>
      </c>
      <c r="N64" s="8">
        <v>321.42</v>
      </c>
      <c r="O64" s="8"/>
      <c r="P64" s="8">
        <v>976.9</v>
      </c>
      <c r="Q64" s="8">
        <v>6003.44</v>
      </c>
      <c r="R64" s="8">
        <v>5677.81</v>
      </c>
      <c r="S64" s="8">
        <v>325.64</v>
      </c>
      <c r="T64" s="8">
        <v>433380.65</v>
      </c>
      <c r="U64" s="8">
        <v>232.32</v>
      </c>
      <c r="V64" s="8">
        <v>70633.119999999995</v>
      </c>
      <c r="W64" s="8"/>
      <c r="X64" s="8"/>
      <c r="Y64" s="8">
        <v>6003.44</v>
      </c>
      <c r="Z64" s="8">
        <v>419457.33</v>
      </c>
      <c r="AA64" s="8">
        <v>5745.99</v>
      </c>
      <c r="AB64" s="8">
        <v>413711.34</v>
      </c>
      <c r="AC64" s="8"/>
      <c r="AD64" s="8"/>
      <c r="AE64" s="8"/>
    </row>
    <row r="65" spans="1:31" x14ac:dyDescent="0.2">
      <c r="A65" s="4">
        <v>46326</v>
      </c>
      <c r="B65" s="8">
        <v>433380.65</v>
      </c>
      <c r="C65" s="8">
        <v>6183.55</v>
      </c>
      <c r="D65" s="8"/>
      <c r="E65" s="8"/>
      <c r="F65" s="8"/>
      <c r="G65" s="8"/>
      <c r="H65" s="8"/>
      <c r="I65" s="8"/>
      <c r="J65" s="8"/>
      <c r="K65" s="8"/>
      <c r="L65" s="8"/>
      <c r="M65" s="8">
        <v>-4.3499999999999996</v>
      </c>
      <c r="N65" s="8">
        <v>317.08</v>
      </c>
      <c r="O65" s="8"/>
      <c r="P65" s="8">
        <v>1293.98</v>
      </c>
      <c r="Q65" s="8">
        <v>6183.55</v>
      </c>
      <c r="R65" s="8">
        <v>5862.12</v>
      </c>
      <c r="S65" s="8">
        <v>321.42</v>
      </c>
      <c r="T65" s="8">
        <v>427518.53</v>
      </c>
      <c r="U65" s="8">
        <v>52.39</v>
      </c>
      <c r="V65" s="8">
        <v>70685.509999999995</v>
      </c>
      <c r="W65" s="8"/>
      <c r="X65" s="8"/>
      <c r="Y65" s="8">
        <v>6183.55</v>
      </c>
      <c r="Z65" s="8">
        <v>413711.34</v>
      </c>
      <c r="AA65" s="8">
        <v>5745.99</v>
      </c>
      <c r="AB65" s="8">
        <v>407965.35</v>
      </c>
      <c r="AC65" s="8"/>
      <c r="AD65" s="8"/>
      <c r="AE65" s="8"/>
    </row>
    <row r="66" spans="1:31" x14ac:dyDescent="0.2">
      <c r="A66" s="4">
        <v>46356</v>
      </c>
      <c r="B66" s="8">
        <v>427518.53</v>
      </c>
      <c r="C66" s="8">
        <v>6183.55</v>
      </c>
      <c r="D66" s="8"/>
      <c r="E66" s="8"/>
      <c r="F66" s="8"/>
      <c r="G66" s="8"/>
      <c r="H66" s="8"/>
      <c r="I66" s="8"/>
      <c r="J66" s="8"/>
      <c r="K66" s="8"/>
      <c r="L66" s="8"/>
      <c r="M66" s="8">
        <v>-4.3499999999999996</v>
      </c>
      <c r="N66" s="8">
        <v>312.73</v>
      </c>
      <c r="O66" s="8"/>
      <c r="P66" s="8">
        <v>1606.7</v>
      </c>
      <c r="Q66" s="8">
        <v>6183.55</v>
      </c>
      <c r="R66" s="8">
        <v>5866.47</v>
      </c>
      <c r="S66" s="8">
        <v>317.08</v>
      </c>
      <c r="T66" s="8">
        <v>421652.06</v>
      </c>
      <c r="U66" s="8">
        <v>52.43</v>
      </c>
      <c r="V66" s="8">
        <v>70737.94</v>
      </c>
      <c r="W66" s="8"/>
      <c r="X66" s="8"/>
      <c r="Y66" s="8">
        <v>6183.55</v>
      </c>
      <c r="Z66" s="8">
        <v>407965.35</v>
      </c>
      <c r="AA66" s="8">
        <v>5745.99</v>
      </c>
      <c r="AB66" s="8">
        <v>402219.36</v>
      </c>
      <c r="AC66" s="8"/>
      <c r="AD66" s="8"/>
      <c r="AE66" s="8"/>
    </row>
    <row r="67" spans="1:31" x14ac:dyDescent="0.2">
      <c r="A67" s="4">
        <v>46387</v>
      </c>
      <c r="B67" s="8">
        <v>421652.06</v>
      </c>
      <c r="C67" s="8">
        <v>6183.55</v>
      </c>
      <c r="D67" s="8"/>
      <c r="E67" s="8"/>
      <c r="F67" s="8"/>
      <c r="G67" s="8"/>
      <c r="H67" s="8"/>
      <c r="I67" s="8"/>
      <c r="J67" s="8"/>
      <c r="K67" s="8"/>
      <c r="L67" s="8"/>
      <c r="M67" s="8">
        <v>-4.3499999999999996</v>
      </c>
      <c r="N67" s="8">
        <v>308.37</v>
      </c>
      <c r="O67" s="8"/>
      <c r="P67" s="8">
        <v>1915.07</v>
      </c>
      <c r="Q67" s="8">
        <v>6183.55</v>
      </c>
      <c r="R67" s="8">
        <v>5870.82</v>
      </c>
      <c r="S67" s="8">
        <v>312.73</v>
      </c>
      <c r="T67" s="8">
        <v>415781.24</v>
      </c>
      <c r="U67" s="8">
        <v>52.47</v>
      </c>
      <c r="V67" s="8">
        <v>70790.41</v>
      </c>
      <c r="W67" s="8"/>
      <c r="X67" s="8"/>
      <c r="Y67" s="8">
        <v>6183.55</v>
      </c>
      <c r="Z67" s="8">
        <v>402219.36</v>
      </c>
      <c r="AA67" s="8">
        <v>5745.99</v>
      </c>
      <c r="AB67" s="8">
        <v>396473.37</v>
      </c>
      <c r="AC67" s="8"/>
      <c r="AD67" s="8"/>
      <c r="AE67" s="8"/>
    </row>
    <row r="68" spans="1:31" x14ac:dyDescent="0.2">
      <c r="A68" s="4">
        <v>46418</v>
      </c>
      <c r="B68" s="8">
        <v>415781.24</v>
      </c>
      <c r="C68" s="8">
        <v>6183.55</v>
      </c>
      <c r="D68" s="8"/>
      <c r="E68" s="8"/>
      <c r="F68" s="8"/>
      <c r="G68" s="8"/>
      <c r="H68" s="8"/>
      <c r="I68" s="8"/>
      <c r="J68" s="8"/>
      <c r="K68" s="8"/>
      <c r="L68" s="8"/>
      <c r="M68" s="8">
        <v>-4.3600000000000003</v>
      </c>
      <c r="N68" s="8">
        <v>304.01</v>
      </c>
      <c r="O68" s="8"/>
      <c r="P68" s="8">
        <v>2219.09</v>
      </c>
      <c r="Q68" s="8">
        <v>6183.55</v>
      </c>
      <c r="R68" s="8">
        <v>5875.17</v>
      </c>
      <c r="S68" s="8">
        <v>308.37</v>
      </c>
      <c r="T68" s="8">
        <v>409906.06</v>
      </c>
      <c r="U68" s="8">
        <v>52.51</v>
      </c>
      <c r="V68" s="8">
        <v>70842.92</v>
      </c>
      <c r="W68" s="8"/>
      <c r="X68" s="8"/>
      <c r="Y68" s="8">
        <v>6183.55</v>
      </c>
      <c r="Z68" s="8">
        <v>396473.37</v>
      </c>
      <c r="AA68" s="8">
        <v>5745.99</v>
      </c>
      <c r="AB68" s="8">
        <v>390727.38</v>
      </c>
      <c r="AC68" s="8"/>
      <c r="AD68" s="8"/>
      <c r="AE68" s="8"/>
    </row>
    <row r="69" spans="1:31" x14ac:dyDescent="0.2">
      <c r="A69" s="4">
        <v>46446</v>
      </c>
      <c r="B69" s="8">
        <v>409906.06</v>
      </c>
      <c r="C69" s="8">
        <v>6183.55</v>
      </c>
      <c r="D69" s="8"/>
      <c r="E69" s="8"/>
      <c r="F69" s="8"/>
      <c r="G69" s="8"/>
      <c r="H69" s="8"/>
      <c r="I69" s="8"/>
      <c r="J69" s="8"/>
      <c r="K69" s="8"/>
      <c r="L69" s="8"/>
      <c r="M69" s="8">
        <v>-4.3600000000000003</v>
      </c>
      <c r="N69" s="8">
        <v>299.64999999999998</v>
      </c>
      <c r="O69" s="8"/>
      <c r="P69" s="8">
        <v>2518.7399999999998</v>
      </c>
      <c r="Q69" s="8">
        <v>6183.55</v>
      </c>
      <c r="R69" s="8">
        <v>5879.53</v>
      </c>
      <c r="S69" s="8">
        <v>304.01</v>
      </c>
      <c r="T69" s="8">
        <v>404026.53</v>
      </c>
      <c r="U69" s="8">
        <v>52.55</v>
      </c>
      <c r="V69" s="8">
        <v>70895.460000000006</v>
      </c>
      <c r="W69" s="8"/>
      <c r="X69" s="8"/>
      <c r="Y69" s="8">
        <v>6183.55</v>
      </c>
      <c r="Z69" s="8">
        <v>390727.38</v>
      </c>
      <c r="AA69" s="8">
        <v>5745.99</v>
      </c>
      <c r="AB69" s="8">
        <v>384981.38</v>
      </c>
      <c r="AC69" s="8"/>
      <c r="AD69" s="8"/>
      <c r="AE69" s="8"/>
    </row>
    <row r="70" spans="1:31" x14ac:dyDescent="0.2">
      <c r="A70" s="4">
        <v>46477</v>
      </c>
      <c r="B70" s="8">
        <v>404026.53</v>
      </c>
      <c r="C70" s="8">
        <v>6183.55</v>
      </c>
      <c r="D70" s="8"/>
      <c r="E70" s="8"/>
      <c r="F70" s="8"/>
      <c r="G70" s="8"/>
      <c r="H70" s="8"/>
      <c r="I70" s="8"/>
      <c r="J70" s="8"/>
      <c r="K70" s="8"/>
      <c r="L70" s="8"/>
      <c r="M70" s="8">
        <v>-4.3600000000000003</v>
      </c>
      <c r="N70" s="8">
        <v>295.29000000000002</v>
      </c>
      <c r="O70" s="8"/>
      <c r="P70" s="8">
        <v>2814.03</v>
      </c>
      <c r="Q70" s="8">
        <v>6183.55</v>
      </c>
      <c r="R70" s="8">
        <v>5883.89</v>
      </c>
      <c r="S70" s="8">
        <v>299.64999999999998</v>
      </c>
      <c r="T70" s="8">
        <v>398142.64</v>
      </c>
      <c r="U70" s="8">
        <v>52.59</v>
      </c>
      <c r="V70" s="8">
        <v>70948.05</v>
      </c>
      <c r="W70" s="8"/>
      <c r="X70" s="8"/>
      <c r="Y70" s="8">
        <v>6183.55</v>
      </c>
      <c r="Z70" s="8">
        <v>384981.38</v>
      </c>
      <c r="AA70" s="8">
        <v>5745.99</v>
      </c>
      <c r="AB70" s="8">
        <v>379235.39</v>
      </c>
      <c r="AC70" s="8"/>
      <c r="AD70" s="8"/>
      <c r="AE70" s="8"/>
    </row>
    <row r="71" spans="1:31" x14ac:dyDescent="0.2">
      <c r="A71" s="4">
        <v>46507</v>
      </c>
      <c r="B71" s="8">
        <v>398142.64</v>
      </c>
      <c r="C71" s="8">
        <v>6183.55</v>
      </c>
      <c r="D71" s="8"/>
      <c r="E71" s="8"/>
      <c r="F71" s="8"/>
      <c r="G71" s="8"/>
      <c r="H71" s="8"/>
      <c r="I71" s="8"/>
      <c r="J71" s="8"/>
      <c r="K71" s="8"/>
      <c r="L71" s="8"/>
      <c r="M71" s="8">
        <v>-4.37</v>
      </c>
      <c r="N71" s="8">
        <v>290.92</v>
      </c>
      <c r="O71" s="8"/>
      <c r="P71" s="8">
        <v>3104.95</v>
      </c>
      <c r="Q71" s="8">
        <v>6183.55</v>
      </c>
      <c r="R71" s="8">
        <v>5888.26</v>
      </c>
      <c r="S71" s="8">
        <v>295.29000000000002</v>
      </c>
      <c r="T71" s="8">
        <v>392254.38</v>
      </c>
      <c r="U71" s="8">
        <v>52.62</v>
      </c>
      <c r="V71" s="8">
        <v>71000.67</v>
      </c>
      <c r="W71" s="8"/>
      <c r="X71" s="8"/>
      <c r="Y71" s="8">
        <v>6183.55</v>
      </c>
      <c r="Z71" s="8">
        <v>379235.39</v>
      </c>
      <c r="AA71" s="8">
        <v>5745.99</v>
      </c>
      <c r="AB71" s="8">
        <v>373489.4</v>
      </c>
      <c r="AC71" s="8"/>
      <c r="AD71" s="8"/>
      <c r="AE71" s="8"/>
    </row>
    <row r="72" spans="1:31" x14ac:dyDescent="0.2">
      <c r="A72" s="4">
        <v>46538</v>
      </c>
      <c r="B72" s="8">
        <v>392254.38</v>
      </c>
      <c r="C72" s="8">
        <v>6183.55</v>
      </c>
      <c r="D72" s="8"/>
      <c r="E72" s="8"/>
      <c r="F72" s="8"/>
      <c r="G72" s="8"/>
      <c r="H72" s="8"/>
      <c r="I72" s="8"/>
      <c r="J72" s="8"/>
      <c r="K72" s="8"/>
      <c r="L72" s="8"/>
      <c r="M72" s="8">
        <v>-4.37</v>
      </c>
      <c r="N72" s="8">
        <v>286.55</v>
      </c>
      <c r="O72" s="8"/>
      <c r="P72" s="8">
        <v>3391.5</v>
      </c>
      <c r="Q72" s="8">
        <v>6183.55</v>
      </c>
      <c r="R72" s="8">
        <v>5892.62</v>
      </c>
      <c r="S72" s="8">
        <v>290.92</v>
      </c>
      <c r="T72" s="8">
        <v>386361.76</v>
      </c>
      <c r="U72" s="8">
        <v>52.66</v>
      </c>
      <c r="V72" s="8">
        <v>71053.33</v>
      </c>
      <c r="W72" s="8"/>
      <c r="X72" s="8"/>
      <c r="Y72" s="8">
        <v>6183.55</v>
      </c>
      <c r="Z72" s="8">
        <v>373489.4</v>
      </c>
      <c r="AA72" s="8">
        <v>5745.99</v>
      </c>
      <c r="AB72" s="8">
        <v>367743.41</v>
      </c>
      <c r="AC72" s="8"/>
      <c r="AD72" s="8"/>
      <c r="AE72" s="8"/>
    </row>
    <row r="73" spans="1:31" x14ac:dyDescent="0.2">
      <c r="A73" s="4">
        <v>46568</v>
      </c>
      <c r="B73" s="8">
        <v>386361.76</v>
      </c>
      <c r="C73" s="8">
        <v>6183.55</v>
      </c>
      <c r="D73" s="8"/>
      <c r="E73" s="8"/>
      <c r="F73" s="8"/>
      <c r="G73" s="8"/>
      <c r="H73" s="8"/>
      <c r="I73" s="8"/>
      <c r="J73" s="8"/>
      <c r="K73" s="8"/>
      <c r="L73" s="8"/>
      <c r="M73" s="8">
        <v>-4.37</v>
      </c>
      <c r="N73" s="8">
        <v>282.18</v>
      </c>
      <c r="O73" s="8"/>
      <c r="P73" s="8">
        <v>3673.68</v>
      </c>
      <c r="Q73" s="8">
        <v>6183.55</v>
      </c>
      <c r="R73" s="8">
        <v>5896.99</v>
      </c>
      <c r="S73" s="8">
        <v>286.55</v>
      </c>
      <c r="T73" s="8">
        <v>380464.76</v>
      </c>
      <c r="U73" s="8">
        <v>52.7</v>
      </c>
      <c r="V73" s="8">
        <v>71106.039999999994</v>
      </c>
      <c r="W73" s="8"/>
      <c r="X73" s="8"/>
      <c r="Y73" s="8">
        <v>6183.55</v>
      </c>
      <c r="Z73" s="8">
        <v>367743.41</v>
      </c>
      <c r="AA73" s="8">
        <v>5745.99</v>
      </c>
      <c r="AB73" s="8">
        <v>361997.42</v>
      </c>
      <c r="AC73" s="8"/>
      <c r="AD73" s="8"/>
      <c r="AE73" s="8"/>
    </row>
    <row r="74" spans="1:31" x14ac:dyDescent="0.2">
      <c r="A74" s="4">
        <v>46599</v>
      </c>
      <c r="B74" s="8">
        <v>380464.76</v>
      </c>
      <c r="C74" s="8">
        <v>6183.55</v>
      </c>
      <c r="D74" s="8"/>
      <c r="E74" s="8"/>
      <c r="F74" s="8"/>
      <c r="G74" s="8"/>
      <c r="H74" s="8"/>
      <c r="I74" s="8"/>
      <c r="J74" s="8"/>
      <c r="K74" s="8"/>
      <c r="L74" s="8"/>
      <c r="M74" s="8">
        <v>-4.38</v>
      </c>
      <c r="N74" s="8">
        <v>277.8</v>
      </c>
      <c r="O74" s="8"/>
      <c r="P74" s="8">
        <v>277.8</v>
      </c>
      <c r="Q74" s="8">
        <v>6183.55</v>
      </c>
      <c r="R74" s="8">
        <v>5901.37</v>
      </c>
      <c r="S74" s="8">
        <v>282.18</v>
      </c>
      <c r="T74" s="8">
        <v>374563.4</v>
      </c>
      <c r="U74" s="8">
        <v>52.74</v>
      </c>
      <c r="V74" s="8">
        <v>71158.78</v>
      </c>
      <c r="W74" s="8"/>
      <c r="X74" s="8"/>
      <c r="Y74" s="8">
        <v>6183.55</v>
      </c>
      <c r="Z74" s="8">
        <v>361997.42</v>
      </c>
      <c r="AA74" s="8">
        <v>5745.99</v>
      </c>
      <c r="AB74" s="8">
        <v>356251.43</v>
      </c>
      <c r="AC74" s="8"/>
      <c r="AD74" s="8"/>
      <c r="AE74" s="8"/>
    </row>
    <row r="75" spans="1:31" x14ac:dyDescent="0.2">
      <c r="A75" s="4">
        <v>46630</v>
      </c>
      <c r="B75" s="8">
        <v>374563.4</v>
      </c>
      <c r="C75" s="8">
        <v>6183.55</v>
      </c>
      <c r="D75" s="8"/>
      <c r="E75" s="8"/>
      <c r="F75" s="8"/>
      <c r="G75" s="8"/>
      <c r="H75" s="8"/>
      <c r="I75" s="8"/>
      <c r="J75" s="8"/>
      <c r="K75" s="8"/>
      <c r="L75" s="8"/>
      <c r="M75" s="8">
        <v>-4.38</v>
      </c>
      <c r="N75" s="8">
        <v>273.42</v>
      </c>
      <c r="O75" s="8"/>
      <c r="P75" s="8">
        <v>551.22</v>
      </c>
      <c r="Q75" s="8">
        <v>6183.55</v>
      </c>
      <c r="R75" s="8">
        <v>5905.74</v>
      </c>
      <c r="S75" s="8">
        <v>277.8</v>
      </c>
      <c r="T75" s="8">
        <v>368657.65</v>
      </c>
      <c r="U75" s="8">
        <v>52.78</v>
      </c>
      <c r="V75" s="8">
        <v>71211.56</v>
      </c>
      <c r="W75" s="8"/>
      <c r="X75" s="8"/>
      <c r="Y75" s="8">
        <v>6183.55</v>
      </c>
      <c r="Z75" s="8">
        <v>356251.43</v>
      </c>
      <c r="AA75" s="8">
        <v>5745.99</v>
      </c>
      <c r="AB75" s="8">
        <v>350505.44</v>
      </c>
      <c r="AC75" s="8"/>
      <c r="AD75" s="8"/>
      <c r="AE75" s="8"/>
    </row>
    <row r="76" spans="1:31" x14ac:dyDescent="0.2">
      <c r="A76" s="4">
        <v>46660</v>
      </c>
      <c r="B76" s="8">
        <v>368657.65</v>
      </c>
      <c r="C76" s="8">
        <v>6183.55</v>
      </c>
      <c r="D76" s="8"/>
      <c r="E76" s="8"/>
      <c r="F76" s="8"/>
      <c r="G76" s="8"/>
      <c r="H76" s="8"/>
      <c r="I76" s="8"/>
      <c r="J76" s="8"/>
      <c r="K76" s="8"/>
      <c r="L76" s="8"/>
      <c r="M76" s="8">
        <v>-4.38</v>
      </c>
      <c r="N76" s="8">
        <v>269.04000000000002</v>
      </c>
      <c r="O76" s="8"/>
      <c r="P76" s="8">
        <v>820.26</v>
      </c>
      <c r="Q76" s="8">
        <v>6183.55</v>
      </c>
      <c r="R76" s="8">
        <v>5910.12</v>
      </c>
      <c r="S76" s="8">
        <v>273.42</v>
      </c>
      <c r="T76" s="8">
        <v>362747.53</v>
      </c>
      <c r="U76" s="8">
        <v>52.82</v>
      </c>
      <c r="V76" s="8">
        <v>71264.38</v>
      </c>
      <c r="W76" s="8"/>
      <c r="X76" s="8"/>
      <c r="Y76" s="8">
        <v>6183.55</v>
      </c>
      <c r="Z76" s="8">
        <v>350505.44</v>
      </c>
      <c r="AA76" s="8">
        <v>5745.99</v>
      </c>
      <c r="AB76" s="8">
        <v>344759.45</v>
      </c>
      <c r="AC76" s="8"/>
      <c r="AD76" s="8"/>
      <c r="AE76" s="8"/>
    </row>
    <row r="77" spans="1:31" x14ac:dyDescent="0.2">
      <c r="A77" s="4">
        <v>46691</v>
      </c>
      <c r="B77" s="8">
        <v>362747.53</v>
      </c>
      <c r="C77" s="8">
        <v>6183.55</v>
      </c>
      <c r="D77" s="8"/>
      <c r="E77" s="8"/>
      <c r="F77" s="8"/>
      <c r="G77" s="8"/>
      <c r="H77" s="8"/>
      <c r="I77" s="8"/>
      <c r="J77" s="8"/>
      <c r="K77" s="8"/>
      <c r="L77" s="8"/>
      <c r="M77" s="8">
        <v>-4.3899999999999997</v>
      </c>
      <c r="N77" s="8">
        <v>264.64999999999998</v>
      </c>
      <c r="O77" s="8"/>
      <c r="P77" s="8">
        <v>1084.9100000000001</v>
      </c>
      <c r="Q77" s="8">
        <v>6183.55</v>
      </c>
      <c r="R77" s="8">
        <v>5914.51</v>
      </c>
      <c r="S77" s="8">
        <v>269.04000000000002</v>
      </c>
      <c r="T77" s="8">
        <v>356833.02</v>
      </c>
      <c r="U77" s="8">
        <v>52.85</v>
      </c>
      <c r="V77" s="8">
        <v>71317.23</v>
      </c>
      <c r="W77" s="8"/>
      <c r="X77" s="8"/>
      <c r="Y77" s="8">
        <v>6183.55</v>
      </c>
      <c r="Z77" s="8">
        <v>344759.45</v>
      </c>
      <c r="AA77" s="8">
        <v>5745.99</v>
      </c>
      <c r="AB77" s="8">
        <v>339013.46</v>
      </c>
      <c r="AC77" s="8"/>
      <c r="AD77" s="8"/>
      <c r="AE77" s="8"/>
    </row>
    <row r="78" spans="1:31" x14ac:dyDescent="0.2">
      <c r="A78" s="4">
        <v>46721</v>
      </c>
      <c r="B78" s="8">
        <v>356833.02</v>
      </c>
      <c r="C78" s="8">
        <v>6183.55</v>
      </c>
      <c r="D78" s="8"/>
      <c r="E78" s="8"/>
      <c r="F78" s="8"/>
      <c r="G78" s="8"/>
      <c r="H78" s="8"/>
      <c r="I78" s="8"/>
      <c r="J78" s="8"/>
      <c r="K78" s="8"/>
      <c r="L78" s="8"/>
      <c r="M78" s="8">
        <v>-4.3899999999999997</v>
      </c>
      <c r="N78" s="8">
        <v>260.26</v>
      </c>
      <c r="O78" s="8"/>
      <c r="P78" s="8">
        <v>1345.17</v>
      </c>
      <c r="Q78" s="8">
        <v>6183.55</v>
      </c>
      <c r="R78" s="8">
        <v>5918.9</v>
      </c>
      <c r="S78" s="8">
        <v>264.64999999999998</v>
      </c>
      <c r="T78" s="8">
        <v>350914.12</v>
      </c>
      <c r="U78" s="8">
        <v>52.89</v>
      </c>
      <c r="V78" s="8">
        <v>71370.13</v>
      </c>
      <c r="W78" s="8"/>
      <c r="X78" s="8"/>
      <c r="Y78" s="8">
        <v>6183.55</v>
      </c>
      <c r="Z78" s="8">
        <v>339013.46</v>
      </c>
      <c r="AA78" s="8">
        <v>5745.99</v>
      </c>
      <c r="AB78" s="8">
        <v>333267.46999999997</v>
      </c>
      <c r="AC78" s="8"/>
      <c r="AD78" s="8"/>
      <c r="AE78" s="8"/>
    </row>
    <row r="79" spans="1:31" x14ac:dyDescent="0.2">
      <c r="A79" s="4">
        <v>46752</v>
      </c>
      <c r="B79" s="8">
        <v>350914.12</v>
      </c>
      <c r="C79" s="8">
        <v>6183.55</v>
      </c>
      <c r="D79" s="8"/>
      <c r="E79" s="8"/>
      <c r="F79" s="8"/>
      <c r="G79" s="8"/>
      <c r="H79" s="8"/>
      <c r="I79" s="8"/>
      <c r="J79" s="8"/>
      <c r="K79" s="8"/>
      <c r="L79" s="8"/>
      <c r="M79" s="8">
        <v>-4.3899999999999997</v>
      </c>
      <c r="N79" s="8">
        <v>255.87</v>
      </c>
      <c r="O79" s="8"/>
      <c r="P79" s="8">
        <v>1601.04</v>
      </c>
      <c r="Q79" s="8">
        <v>6183.55</v>
      </c>
      <c r="R79" s="8">
        <v>5923.29</v>
      </c>
      <c r="S79" s="8">
        <v>260.26</v>
      </c>
      <c r="T79" s="8">
        <v>344990.83</v>
      </c>
      <c r="U79" s="8">
        <v>52.93</v>
      </c>
      <c r="V79" s="8">
        <v>71423.06</v>
      </c>
      <c r="W79" s="8"/>
      <c r="X79" s="8"/>
      <c r="Y79" s="8">
        <v>6183.55</v>
      </c>
      <c r="Z79" s="8">
        <v>333267.46999999997</v>
      </c>
      <c r="AA79" s="8">
        <v>5745.99</v>
      </c>
      <c r="AB79" s="8">
        <v>327521.48</v>
      </c>
      <c r="AC79" s="8"/>
      <c r="AD79" s="8"/>
      <c r="AE79" s="8"/>
    </row>
    <row r="80" spans="1:31" x14ac:dyDescent="0.2">
      <c r="A80" s="4">
        <v>46783</v>
      </c>
      <c r="B80" s="8">
        <v>344990.83</v>
      </c>
      <c r="C80" s="8">
        <v>6183.55</v>
      </c>
      <c r="D80" s="8"/>
      <c r="E80" s="8"/>
      <c r="F80" s="8"/>
      <c r="G80" s="8"/>
      <c r="H80" s="8"/>
      <c r="I80" s="8"/>
      <c r="J80" s="8"/>
      <c r="K80" s="8"/>
      <c r="L80" s="8"/>
      <c r="M80" s="8">
        <v>-4.4000000000000004</v>
      </c>
      <c r="N80" s="8">
        <v>251.47</v>
      </c>
      <c r="O80" s="8"/>
      <c r="P80" s="8">
        <v>1852.51</v>
      </c>
      <c r="Q80" s="8">
        <v>6183.55</v>
      </c>
      <c r="R80" s="8">
        <v>5927.68</v>
      </c>
      <c r="S80" s="8">
        <v>255.87</v>
      </c>
      <c r="T80" s="8">
        <v>339063.15</v>
      </c>
      <c r="U80" s="8">
        <v>52.97</v>
      </c>
      <c r="V80" s="8">
        <v>71476.03</v>
      </c>
      <c r="W80" s="8"/>
      <c r="X80" s="8"/>
      <c r="Y80" s="8">
        <v>6183.55</v>
      </c>
      <c r="Z80" s="8">
        <v>327521.48</v>
      </c>
      <c r="AA80" s="8">
        <v>5745.99</v>
      </c>
      <c r="AB80" s="8">
        <v>321775.49</v>
      </c>
      <c r="AC80" s="8"/>
      <c r="AD80" s="8"/>
      <c r="AE80" s="8"/>
    </row>
    <row r="81" spans="1:31" x14ac:dyDescent="0.2">
      <c r="A81" s="4">
        <v>46812</v>
      </c>
      <c r="B81" s="8">
        <v>339063.15</v>
      </c>
      <c r="C81" s="8">
        <v>6183.55</v>
      </c>
      <c r="D81" s="8"/>
      <c r="E81" s="8"/>
      <c r="F81" s="8"/>
      <c r="G81" s="8"/>
      <c r="H81" s="8"/>
      <c r="I81" s="8"/>
      <c r="J81" s="8"/>
      <c r="K81" s="8"/>
      <c r="L81" s="8"/>
      <c r="M81" s="8">
        <v>-4.4000000000000004</v>
      </c>
      <c r="N81" s="8">
        <v>247.07</v>
      </c>
      <c r="O81" s="8"/>
      <c r="P81" s="8">
        <v>2099.58</v>
      </c>
      <c r="Q81" s="8">
        <v>6183.55</v>
      </c>
      <c r="R81" s="8">
        <v>5932.08</v>
      </c>
      <c r="S81" s="8">
        <v>251.47</v>
      </c>
      <c r="T81" s="8">
        <v>333131.07</v>
      </c>
      <c r="U81" s="8">
        <v>53.01</v>
      </c>
      <c r="V81" s="8">
        <v>71529.039999999994</v>
      </c>
      <c r="W81" s="8"/>
      <c r="X81" s="8"/>
      <c r="Y81" s="8">
        <v>6183.55</v>
      </c>
      <c r="Z81" s="8">
        <v>321775.49</v>
      </c>
      <c r="AA81" s="8">
        <v>5745.99</v>
      </c>
      <c r="AB81" s="8">
        <v>316029.49</v>
      </c>
      <c r="AC81" s="8"/>
      <c r="AD81" s="8"/>
      <c r="AE81" s="8"/>
    </row>
    <row r="82" spans="1:31" x14ac:dyDescent="0.2">
      <c r="A82" s="4">
        <v>46843</v>
      </c>
      <c r="B82" s="8">
        <v>333131.07</v>
      </c>
      <c r="C82" s="8">
        <v>6183.55</v>
      </c>
      <c r="D82" s="8"/>
      <c r="E82" s="8"/>
      <c r="F82" s="8"/>
      <c r="G82" s="8"/>
      <c r="H82" s="8"/>
      <c r="I82" s="8"/>
      <c r="J82" s="8"/>
      <c r="K82" s="8"/>
      <c r="L82" s="8"/>
      <c r="M82" s="8">
        <v>-4.4000000000000004</v>
      </c>
      <c r="N82" s="8">
        <v>242.67</v>
      </c>
      <c r="O82" s="8"/>
      <c r="P82" s="8">
        <v>2342.25</v>
      </c>
      <c r="Q82" s="8">
        <v>6183.55</v>
      </c>
      <c r="R82" s="8">
        <v>5936.48</v>
      </c>
      <c r="S82" s="8">
        <v>247.07</v>
      </c>
      <c r="T82" s="8">
        <v>327194.59000000003</v>
      </c>
      <c r="U82" s="8">
        <v>53.05</v>
      </c>
      <c r="V82" s="8">
        <v>71582.09</v>
      </c>
      <c r="W82" s="8"/>
      <c r="X82" s="8"/>
      <c r="Y82" s="8">
        <v>6183.55</v>
      </c>
      <c r="Z82" s="8">
        <v>316029.49</v>
      </c>
      <c r="AA82" s="8">
        <v>5745.99</v>
      </c>
      <c r="AB82" s="8">
        <v>310283.5</v>
      </c>
      <c r="AC82" s="8"/>
      <c r="AD82" s="8"/>
      <c r="AE82" s="8"/>
    </row>
    <row r="83" spans="1:31" x14ac:dyDescent="0.2">
      <c r="A83" s="4">
        <v>46873</v>
      </c>
      <c r="B83" s="8">
        <v>327194.59000000003</v>
      </c>
      <c r="C83" s="8">
        <v>6183.55</v>
      </c>
      <c r="D83" s="8"/>
      <c r="E83" s="8"/>
      <c r="F83" s="8"/>
      <c r="G83" s="8"/>
      <c r="H83" s="8"/>
      <c r="I83" s="8"/>
      <c r="J83" s="8"/>
      <c r="K83" s="8"/>
      <c r="L83" s="8"/>
      <c r="M83" s="8">
        <v>-4.41</v>
      </c>
      <c r="N83" s="8">
        <v>238.26</v>
      </c>
      <c r="O83" s="8"/>
      <c r="P83" s="8">
        <v>2580.52</v>
      </c>
      <c r="Q83" s="8">
        <v>6183.55</v>
      </c>
      <c r="R83" s="8">
        <v>5940.88</v>
      </c>
      <c r="S83" s="8">
        <v>242.67</v>
      </c>
      <c r="T83" s="8">
        <v>321253.71000000002</v>
      </c>
      <c r="U83" s="8">
        <v>53.09</v>
      </c>
      <c r="V83" s="8">
        <v>71635.179999999993</v>
      </c>
      <c r="W83" s="8"/>
      <c r="X83" s="8"/>
      <c r="Y83" s="8">
        <v>6183.55</v>
      </c>
      <c r="Z83" s="8">
        <v>310283.5</v>
      </c>
      <c r="AA83" s="8">
        <v>5745.99</v>
      </c>
      <c r="AB83" s="8">
        <v>304537.51</v>
      </c>
      <c r="AC83" s="8"/>
      <c r="AD83" s="8"/>
      <c r="AE83" s="8"/>
    </row>
    <row r="84" spans="1:31" x14ac:dyDescent="0.2">
      <c r="A84" s="4">
        <v>46904</v>
      </c>
      <c r="B84" s="8">
        <v>321253.71000000002</v>
      </c>
      <c r="C84" s="8">
        <v>6183.55</v>
      </c>
      <c r="D84" s="8"/>
      <c r="E84" s="8"/>
      <c r="F84" s="8"/>
      <c r="G84" s="8"/>
      <c r="H84" s="8"/>
      <c r="I84" s="8"/>
      <c r="J84" s="8"/>
      <c r="K84" s="8"/>
      <c r="L84" s="8"/>
      <c r="M84" s="8">
        <v>-4.41</v>
      </c>
      <c r="N84" s="8">
        <v>233.85</v>
      </c>
      <c r="O84" s="8"/>
      <c r="P84" s="8">
        <v>2814.37</v>
      </c>
      <c r="Q84" s="8">
        <v>6183.55</v>
      </c>
      <c r="R84" s="8">
        <v>5945.29</v>
      </c>
      <c r="S84" s="8">
        <v>238.26</v>
      </c>
      <c r="T84" s="8">
        <v>315308.42</v>
      </c>
      <c r="U84" s="8">
        <v>53.13</v>
      </c>
      <c r="V84" s="8">
        <v>71688.31</v>
      </c>
      <c r="W84" s="8"/>
      <c r="X84" s="8"/>
      <c r="Y84" s="8">
        <v>6183.55</v>
      </c>
      <c r="Z84" s="8">
        <v>304537.51</v>
      </c>
      <c r="AA84" s="8">
        <v>5745.99</v>
      </c>
      <c r="AB84" s="8">
        <v>298791.52</v>
      </c>
      <c r="AC84" s="8"/>
      <c r="AD84" s="8"/>
      <c r="AE84" s="8"/>
    </row>
    <row r="85" spans="1:31" x14ac:dyDescent="0.2">
      <c r="A85" s="4">
        <v>46934</v>
      </c>
      <c r="B85" s="8">
        <v>315308.42</v>
      </c>
      <c r="C85" s="8">
        <v>6183.55</v>
      </c>
      <c r="D85" s="8"/>
      <c r="E85" s="8"/>
      <c r="F85" s="8"/>
      <c r="G85" s="8"/>
      <c r="H85" s="8"/>
      <c r="I85" s="8"/>
      <c r="J85" s="8"/>
      <c r="K85" s="8"/>
      <c r="L85" s="8"/>
      <c r="M85" s="8">
        <v>-4.41</v>
      </c>
      <c r="N85" s="8">
        <v>229.44</v>
      </c>
      <c r="O85" s="8"/>
      <c r="P85" s="8">
        <v>3043.81</v>
      </c>
      <c r="Q85" s="8">
        <v>6183.55</v>
      </c>
      <c r="R85" s="8">
        <v>5949.7</v>
      </c>
      <c r="S85" s="8">
        <v>233.85</v>
      </c>
      <c r="T85" s="8">
        <v>309358.73</v>
      </c>
      <c r="U85" s="8">
        <v>53.17</v>
      </c>
      <c r="V85" s="8">
        <v>71741.48</v>
      </c>
      <c r="W85" s="8"/>
      <c r="X85" s="8"/>
      <c r="Y85" s="8">
        <v>6183.55</v>
      </c>
      <c r="Z85" s="8">
        <v>298791.52</v>
      </c>
      <c r="AA85" s="8">
        <v>5745.99</v>
      </c>
      <c r="AB85" s="8">
        <v>293045.53000000003</v>
      </c>
      <c r="AC85" s="8"/>
      <c r="AD85" s="8"/>
      <c r="AE85" s="8"/>
    </row>
    <row r="86" spans="1:31" x14ac:dyDescent="0.2">
      <c r="A86" s="4">
        <v>46965</v>
      </c>
      <c r="B86" s="8">
        <v>309358.73</v>
      </c>
      <c r="C86" s="8">
        <v>6183.55</v>
      </c>
      <c r="D86" s="8"/>
      <c r="E86" s="8"/>
      <c r="F86" s="8"/>
      <c r="G86" s="8"/>
      <c r="H86" s="8"/>
      <c r="I86" s="8"/>
      <c r="J86" s="8"/>
      <c r="K86" s="8"/>
      <c r="L86" s="8"/>
      <c r="M86" s="8">
        <v>-4.42</v>
      </c>
      <c r="N86" s="8">
        <v>225.03</v>
      </c>
      <c r="O86" s="8"/>
      <c r="P86" s="8">
        <v>225.03</v>
      </c>
      <c r="Q86" s="8">
        <v>6183.55</v>
      </c>
      <c r="R86" s="8">
        <v>5954.11</v>
      </c>
      <c r="S86" s="8">
        <v>229.44</v>
      </c>
      <c r="T86" s="8">
        <v>303404.62</v>
      </c>
      <c r="U86" s="8">
        <v>53.21</v>
      </c>
      <c r="V86" s="8">
        <v>71794.69</v>
      </c>
      <c r="W86" s="8"/>
      <c r="X86" s="8"/>
      <c r="Y86" s="8">
        <v>6183.55</v>
      </c>
      <c r="Z86" s="8">
        <v>293045.53000000003</v>
      </c>
      <c r="AA86" s="8">
        <v>5745.99</v>
      </c>
      <c r="AB86" s="8">
        <v>287299.53999999998</v>
      </c>
      <c r="AC86" s="8"/>
      <c r="AD86" s="8"/>
      <c r="AE86" s="8"/>
    </row>
    <row r="87" spans="1:31" x14ac:dyDescent="0.2">
      <c r="A87" s="4">
        <v>46996</v>
      </c>
      <c r="B87" s="8">
        <v>303404.62</v>
      </c>
      <c r="C87" s="8">
        <v>6183.55</v>
      </c>
      <c r="D87" s="8"/>
      <c r="E87" s="8"/>
      <c r="F87" s="8"/>
      <c r="G87" s="8"/>
      <c r="H87" s="8"/>
      <c r="I87" s="8"/>
      <c r="J87" s="8"/>
      <c r="K87" s="8"/>
      <c r="L87" s="8"/>
      <c r="M87" s="8">
        <v>-4.42</v>
      </c>
      <c r="N87" s="8">
        <v>220.61</v>
      </c>
      <c r="O87" s="8"/>
      <c r="P87" s="8">
        <v>445.63</v>
      </c>
      <c r="Q87" s="8">
        <v>6183.55</v>
      </c>
      <c r="R87" s="8">
        <v>5958.52</v>
      </c>
      <c r="S87" s="8">
        <v>225.03</v>
      </c>
      <c r="T87" s="8">
        <v>297446.09000000003</v>
      </c>
      <c r="U87" s="8">
        <v>53.25</v>
      </c>
      <c r="V87" s="8">
        <v>71847.94</v>
      </c>
      <c r="W87" s="8"/>
      <c r="X87" s="8"/>
      <c r="Y87" s="8">
        <v>6183.55</v>
      </c>
      <c r="Z87" s="8">
        <v>287299.53999999998</v>
      </c>
      <c r="AA87" s="8">
        <v>5745.99</v>
      </c>
      <c r="AB87" s="8">
        <v>281553.55</v>
      </c>
      <c r="AC87" s="8"/>
      <c r="AD87" s="8"/>
      <c r="AE87" s="8"/>
    </row>
    <row r="88" spans="1:31" x14ac:dyDescent="0.2">
      <c r="A88" s="4">
        <v>47026</v>
      </c>
      <c r="B88" s="8">
        <v>297446.09000000003</v>
      </c>
      <c r="C88" s="8">
        <v>6183.55</v>
      </c>
      <c r="D88" s="8"/>
      <c r="E88" s="8"/>
      <c r="F88" s="8"/>
      <c r="G88" s="8"/>
      <c r="H88" s="8"/>
      <c r="I88" s="8"/>
      <c r="J88" s="8"/>
      <c r="K88" s="8"/>
      <c r="L88" s="8"/>
      <c r="M88" s="8">
        <v>-4.42</v>
      </c>
      <c r="N88" s="8">
        <v>216.18</v>
      </c>
      <c r="O88" s="8"/>
      <c r="P88" s="8">
        <v>661.81</v>
      </c>
      <c r="Q88" s="8">
        <v>6183.55</v>
      </c>
      <c r="R88" s="8">
        <v>5962.94</v>
      </c>
      <c r="S88" s="8">
        <v>220.61</v>
      </c>
      <c r="T88" s="8">
        <v>291483.15000000002</v>
      </c>
      <c r="U88" s="8">
        <v>53.29</v>
      </c>
      <c r="V88" s="8">
        <v>71901.23</v>
      </c>
      <c r="W88" s="8"/>
      <c r="X88" s="8"/>
      <c r="Y88" s="8">
        <v>6183.55</v>
      </c>
      <c r="Z88" s="8">
        <v>281553.55</v>
      </c>
      <c r="AA88" s="8">
        <v>5745.99</v>
      </c>
      <c r="AB88" s="8">
        <v>275807.56</v>
      </c>
      <c r="AC88" s="8"/>
      <c r="AD88" s="8"/>
      <c r="AE88" s="8"/>
    </row>
    <row r="89" spans="1:31" x14ac:dyDescent="0.2">
      <c r="A89" s="4">
        <v>47057</v>
      </c>
      <c r="B89" s="8">
        <v>291483.15000000002</v>
      </c>
      <c r="C89" s="8">
        <v>6183.55</v>
      </c>
      <c r="D89" s="8"/>
      <c r="E89" s="8"/>
      <c r="F89" s="8"/>
      <c r="G89" s="8"/>
      <c r="H89" s="8"/>
      <c r="I89" s="8"/>
      <c r="J89" s="8"/>
      <c r="K89" s="8"/>
      <c r="L89" s="8"/>
      <c r="M89" s="8">
        <v>-4.43</v>
      </c>
      <c r="N89" s="8">
        <v>211.76</v>
      </c>
      <c r="O89" s="8"/>
      <c r="P89" s="8">
        <v>873.57</v>
      </c>
      <c r="Q89" s="8">
        <v>6183.55</v>
      </c>
      <c r="R89" s="8">
        <v>5967.37</v>
      </c>
      <c r="S89" s="8">
        <v>216.18</v>
      </c>
      <c r="T89" s="8">
        <v>285515.78000000003</v>
      </c>
      <c r="U89" s="8">
        <v>53.33</v>
      </c>
      <c r="V89" s="8">
        <v>71954.55</v>
      </c>
      <c r="W89" s="8"/>
      <c r="X89" s="8"/>
      <c r="Y89" s="8">
        <v>6183.55</v>
      </c>
      <c r="Z89" s="8">
        <v>275807.56</v>
      </c>
      <c r="AA89" s="8">
        <v>5745.99</v>
      </c>
      <c r="AB89" s="8">
        <v>270061.57</v>
      </c>
      <c r="AC89" s="8"/>
      <c r="AD89" s="8"/>
      <c r="AE89" s="8"/>
    </row>
    <row r="90" spans="1:31" x14ac:dyDescent="0.2">
      <c r="A90" s="4">
        <v>47087</v>
      </c>
      <c r="B90" s="8">
        <v>285515.78000000003</v>
      </c>
      <c r="C90" s="8">
        <v>6183.55</v>
      </c>
      <c r="D90" s="8"/>
      <c r="E90" s="8"/>
      <c r="F90" s="8"/>
      <c r="G90" s="8"/>
      <c r="H90" s="8"/>
      <c r="I90" s="8"/>
      <c r="J90" s="8"/>
      <c r="K90" s="8"/>
      <c r="L90" s="8"/>
      <c r="M90" s="8">
        <v>-4.43</v>
      </c>
      <c r="N90" s="8">
        <v>207.33</v>
      </c>
      <c r="O90" s="8"/>
      <c r="P90" s="8">
        <v>1080.9000000000001</v>
      </c>
      <c r="Q90" s="8">
        <v>6183.55</v>
      </c>
      <c r="R90" s="8">
        <v>5971.79</v>
      </c>
      <c r="S90" s="8">
        <v>211.76</v>
      </c>
      <c r="T90" s="8">
        <v>279543.99</v>
      </c>
      <c r="U90" s="8">
        <v>53.37</v>
      </c>
      <c r="V90" s="8">
        <v>72007.92</v>
      </c>
      <c r="W90" s="8"/>
      <c r="X90" s="8"/>
      <c r="Y90" s="8">
        <v>6183.55</v>
      </c>
      <c r="Z90" s="8">
        <v>270061.57</v>
      </c>
      <c r="AA90" s="8">
        <v>5745.99</v>
      </c>
      <c r="AB90" s="8">
        <v>264315.58</v>
      </c>
      <c r="AC90" s="8"/>
      <c r="AD90" s="8"/>
      <c r="AE90" s="8"/>
    </row>
    <row r="91" spans="1:31" x14ac:dyDescent="0.2">
      <c r="A91" s="4">
        <v>47118</v>
      </c>
      <c r="B91" s="8">
        <v>279543.99</v>
      </c>
      <c r="C91" s="8">
        <v>6183.55</v>
      </c>
      <c r="D91" s="8"/>
      <c r="E91" s="8"/>
      <c r="F91" s="8"/>
      <c r="G91" s="8"/>
      <c r="H91" s="8"/>
      <c r="I91" s="8"/>
      <c r="J91" s="8"/>
      <c r="K91" s="8"/>
      <c r="L91" s="8"/>
      <c r="M91" s="8">
        <v>-4.43</v>
      </c>
      <c r="N91" s="8">
        <v>202.9</v>
      </c>
      <c r="O91" s="8"/>
      <c r="P91" s="8">
        <v>1283.8</v>
      </c>
      <c r="Q91" s="8">
        <v>6183.55</v>
      </c>
      <c r="R91" s="8">
        <v>5976.22</v>
      </c>
      <c r="S91" s="8">
        <v>207.33</v>
      </c>
      <c r="T91" s="8">
        <v>273567.77</v>
      </c>
      <c r="U91" s="8">
        <v>53.41</v>
      </c>
      <c r="V91" s="8">
        <v>72061.320000000007</v>
      </c>
      <c r="W91" s="8"/>
      <c r="X91" s="8"/>
      <c r="Y91" s="8">
        <v>6183.55</v>
      </c>
      <c r="Z91" s="8">
        <v>264315.58</v>
      </c>
      <c r="AA91" s="8">
        <v>5745.99</v>
      </c>
      <c r="AB91" s="8">
        <v>258569.59</v>
      </c>
      <c r="AC91" s="8"/>
      <c r="AD91" s="8"/>
      <c r="AE91" s="8"/>
    </row>
    <row r="92" spans="1:31" x14ac:dyDescent="0.2">
      <c r="A92" s="4">
        <v>47149</v>
      </c>
      <c r="B92" s="8">
        <v>273567.77</v>
      </c>
      <c r="C92" s="8">
        <v>6183.55</v>
      </c>
      <c r="D92" s="8"/>
      <c r="E92" s="8"/>
      <c r="F92" s="8"/>
      <c r="G92" s="8"/>
      <c r="H92" s="8"/>
      <c r="I92" s="8"/>
      <c r="J92" s="8"/>
      <c r="K92" s="8"/>
      <c r="L92" s="8"/>
      <c r="M92" s="8">
        <v>-4.4400000000000004</v>
      </c>
      <c r="N92" s="8">
        <v>198.46</v>
      </c>
      <c r="O92" s="8"/>
      <c r="P92" s="8">
        <v>1482.26</v>
      </c>
      <c r="Q92" s="8">
        <v>6183.55</v>
      </c>
      <c r="R92" s="8">
        <v>5980.65</v>
      </c>
      <c r="S92" s="8">
        <v>202.9</v>
      </c>
      <c r="T92" s="8">
        <v>267587.11</v>
      </c>
      <c r="U92" s="8">
        <v>53.45</v>
      </c>
      <c r="V92" s="8">
        <v>72114.77</v>
      </c>
      <c r="W92" s="8"/>
      <c r="X92" s="8"/>
      <c r="Y92" s="8">
        <v>6183.55</v>
      </c>
      <c r="Z92" s="8">
        <v>258569.59</v>
      </c>
      <c r="AA92" s="8">
        <v>5745.99</v>
      </c>
      <c r="AB92" s="8">
        <v>252823.6</v>
      </c>
      <c r="AC92" s="8"/>
      <c r="AD92" s="8"/>
      <c r="AE92" s="8"/>
    </row>
    <row r="93" spans="1:31" x14ac:dyDescent="0.2">
      <c r="A93" s="4">
        <v>47177</v>
      </c>
      <c r="B93" s="8">
        <v>267587.11</v>
      </c>
      <c r="C93" s="8">
        <v>6183.55</v>
      </c>
      <c r="D93" s="8"/>
      <c r="E93" s="8"/>
      <c r="F93" s="8"/>
      <c r="G93" s="8"/>
      <c r="H93" s="8"/>
      <c r="I93" s="8"/>
      <c r="J93" s="8"/>
      <c r="K93" s="8"/>
      <c r="L93" s="8"/>
      <c r="M93" s="8">
        <v>-4.4400000000000004</v>
      </c>
      <c r="N93" s="8">
        <v>194.02</v>
      </c>
      <c r="O93" s="8"/>
      <c r="P93" s="8">
        <v>1676.28</v>
      </c>
      <c r="Q93" s="8">
        <v>6183.55</v>
      </c>
      <c r="R93" s="8">
        <v>5985.09</v>
      </c>
      <c r="S93" s="8">
        <v>198.46</v>
      </c>
      <c r="T93" s="8">
        <v>261602.03</v>
      </c>
      <c r="U93" s="8">
        <v>53.49</v>
      </c>
      <c r="V93" s="8">
        <v>72168.259999999995</v>
      </c>
      <c r="W93" s="8"/>
      <c r="X93" s="8"/>
      <c r="Y93" s="8">
        <v>6183.55</v>
      </c>
      <c r="Z93" s="8">
        <v>252823.6</v>
      </c>
      <c r="AA93" s="8">
        <v>5745.99</v>
      </c>
      <c r="AB93" s="8">
        <v>247077.61</v>
      </c>
      <c r="AC93" s="8"/>
      <c r="AD93" s="8"/>
      <c r="AE93" s="8"/>
    </row>
    <row r="94" spans="1:31" x14ac:dyDescent="0.2">
      <c r="A94" s="4">
        <v>47208</v>
      </c>
      <c r="B94" s="8">
        <v>261602.03</v>
      </c>
      <c r="C94" s="8">
        <v>6183.55</v>
      </c>
      <c r="D94" s="8"/>
      <c r="E94" s="8"/>
      <c r="F94" s="8"/>
      <c r="G94" s="8"/>
      <c r="H94" s="8"/>
      <c r="I94" s="8"/>
      <c r="J94" s="8"/>
      <c r="K94" s="8"/>
      <c r="L94" s="8"/>
      <c r="M94" s="8">
        <v>-4.4400000000000004</v>
      </c>
      <c r="N94" s="8">
        <v>189.58</v>
      </c>
      <c r="O94" s="8"/>
      <c r="P94" s="8">
        <v>1865.86</v>
      </c>
      <c r="Q94" s="8">
        <v>6183.55</v>
      </c>
      <c r="R94" s="8">
        <v>5989.53</v>
      </c>
      <c r="S94" s="8">
        <v>194.02</v>
      </c>
      <c r="T94" s="8">
        <v>255612.5</v>
      </c>
      <c r="U94" s="8">
        <v>53.52</v>
      </c>
      <c r="V94" s="8">
        <v>72221.78</v>
      </c>
      <c r="W94" s="8"/>
      <c r="X94" s="8"/>
      <c r="Y94" s="8">
        <v>6183.55</v>
      </c>
      <c r="Z94" s="8">
        <v>247077.61</v>
      </c>
      <c r="AA94" s="8">
        <v>5745.99</v>
      </c>
      <c r="AB94" s="8">
        <v>241331.61</v>
      </c>
      <c r="AC94" s="8"/>
      <c r="AD94" s="8"/>
      <c r="AE94" s="8"/>
    </row>
    <row r="95" spans="1:31" x14ac:dyDescent="0.2">
      <c r="A95" s="4">
        <v>47238</v>
      </c>
      <c r="B95" s="8">
        <v>255612.5</v>
      </c>
      <c r="C95" s="8">
        <v>6183.55</v>
      </c>
      <c r="D95" s="8"/>
      <c r="E95" s="8"/>
      <c r="F95" s="8"/>
      <c r="G95" s="8"/>
      <c r="H95" s="8"/>
      <c r="I95" s="8"/>
      <c r="J95" s="8"/>
      <c r="K95" s="8"/>
      <c r="L95" s="8"/>
      <c r="M95" s="8">
        <v>-4.45</v>
      </c>
      <c r="N95" s="8">
        <v>185.13</v>
      </c>
      <c r="O95" s="8"/>
      <c r="P95" s="8">
        <v>2050.9899999999998</v>
      </c>
      <c r="Q95" s="8">
        <v>6183.55</v>
      </c>
      <c r="R95" s="8">
        <v>5993.97</v>
      </c>
      <c r="S95" s="8">
        <v>189.58</v>
      </c>
      <c r="T95" s="8">
        <v>249618.53</v>
      </c>
      <c r="U95" s="8">
        <v>53.56</v>
      </c>
      <c r="V95" s="8">
        <v>72275.34</v>
      </c>
      <c r="W95" s="8"/>
      <c r="X95" s="8"/>
      <c r="Y95" s="8">
        <v>6183.55</v>
      </c>
      <c r="Z95" s="8">
        <v>241331.61</v>
      </c>
      <c r="AA95" s="8">
        <v>5745.99</v>
      </c>
      <c r="AB95" s="8">
        <v>235585.62</v>
      </c>
      <c r="AC95" s="8"/>
      <c r="AD95" s="8"/>
      <c r="AE95" s="8"/>
    </row>
    <row r="96" spans="1:31" x14ac:dyDescent="0.2">
      <c r="A96" s="4">
        <v>47269</v>
      </c>
      <c r="B96" s="8">
        <v>249618.53</v>
      </c>
      <c r="C96" s="8">
        <v>6183.55</v>
      </c>
      <c r="D96" s="8"/>
      <c r="E96" s="8"/>
      <c r="F96" s="8"/>
      <c r="G96" s="8"/>
      <c r="H96" s="8"/>
      <c r="I96" s="8"/>
      <c r="J96" s="8"/>
      <c r="K96" s="8"/>
      <c r="L96" s="8"/>
      <c r="M96" s="8">
        <v>-4.45</v>
      </c>
      <c r="N96" s="8">
        <v>180.68</v>
      </c>
      <c r="O96" s="8"/>
      <c r="P96" s="8">
        <v>2231.6799999999998</v>
      </c>
      <c r="Q96" s="8">
        <v>6183.55</v>
      </c>
      <c r="R96" s="8">
        <v>5998.42</v>
      </c>
      <c r="S96" s="8">
        <v>185.13</v>
      </c>
      <c r="T96" s="8">
        <v>243620.11</v>
      </c>
      <c r="U96" s="8">
        <v>53.6</v>
      </c>
      <c r="V96" s="8">
        <v>72328.95</v>
      </c>
      <c r="W96" s="8"/>
      <c r="X96" s="8"/>
      <c r="Y96" s="8">
        <v>6183.55</v>
      </c>
      <c r="Z96" s="8">
        <v>235585.62</v>
      </c>
      <c r="AA96" s="8">
        <v>5745.99</v>
      </c>
      <c r="AB96" s="8">
        <v>229839.63</v>
      </c>
      <c r="AC96" s="8"/>
      <c r="AD96" s="8"/>
      <c r="AE96" s="8"/>
    </row>
    <row r="97" spans="1:31" x14ac:dyDescent="0.2">
      <c r="A97" s="4">
        <v>47299</v>
      </c>
      <c r="B97" s="8">
        <v>243620.11</v>
      </c>
      <c r="C97" s="8">
        <v>6183.55</v>
      </c>
      <c r="D97" s="8"/>
      <c r="E97" s="8"/>
      <c r="F97" s="8"/>
      <c r="G97" s="8"/>
      <c r="H97" s="8"/>
      <c r="I97" s="8"/>
      <c r="J97" s="8"/>
      <c r="K97" s="8"/>
      <c r="L97" s="8"/>
      <c r="M97" s="8">
        <v>-4.45</v>
      </c>
      <c r="N97" s="8">
        <v>176.23</v>
      </c>
      <c r="O97" s="8"/>
      <c r="P97" s="8">
        <v>2407.91</v>
      </c>
      <c r="Q97" s="8">
        <v>6183.55</v>
      </c>
      <c r="R97" s="8">
        <v>6002.87</v>
      </c>
      <c r="S97" s="8">
        <v>180.68</v>
      </c>
      <c r="T97" s="8">
        <v>237617.24</v>
      </c>
      <c r="U97" s="8">
        <v>53.64</v>
      </c>
      <c r="V97" s="8">
        <v>72382.59</v>
      </c>
      <c r="W97" s="8"/>
      <c r="X97" s="8"/>
      <c r="Y97" s="8">
        <v>6183.55</v>
      </c>
      <c r="Z97" s="8">
        <v>229839.63</v>
      </c>
      <c r="AA97" s="8">
        <v>5745.99</v>
      </c>
      <c r="AB97" s="8">
        <v>224093.64</v>
      </c>
      <c r="AC97" s="8"/>
      <c r="AD97" s="8"/>
      <c r="AE97" s="8"/>
    </row>
    <row r="98" spans="1:31" x14ac:dyDescent="0.2">
      <c r="A98" s="4">
        <v>47330</v>
      </c>
      <c r="B98" s="8">
        <v>237617.24</v>
      </c>
      <c r="C98" s="8">
        <v>6183.55</v>
      </c>
      <c r="D98" s="8"/>
      <c r="E98" s="8"/>
      <c r="F98" s="8"/>
      <c r="G98" s="8"/>
      <c r="H98" s="8"/>
      <c r="I98" s="8"/>
      <c r="J98" s="8"/>
      <c r="K98" s="8"/>
      <c r="L98" s="8"/>
      <c r="M98" s="8">
        <v>-4.46</v>
      </c>
      <c r="N98" s="8">
        <v>171.78</v>
      </c>
      <c r="O98" s="8"/>
      <c r="P98" s="8">
        <v>171.78</v>
      </c>
      <c r="Q98" s="8">
        <v>6183.55</v>
      </c>
      <c r="R98" s="8">
        <v>6007.32</v>
      </c>
      <c r="S98" s="8">
        <v>176.23</v>
      </c>
      <c r="T98" s="8">
        <v>231609.93</v>
      </c>
      <c r="U98" s="8">
        <v>53.68</v>
      </c>
      <c r="V98" s="8">
        <v>72436.28</v>
      </c>
      <c r="W98" s="8"/>
      <c r="X98" s="8"/>
      <c r="Y98" s="8">
        <v>6183.55</v>
      </c>
      <c r="Z98" s="8">
        <v>224093.64</v>
      </c>
      <c r="AA98" s="8">
        <v>5745.99</v>
      </c>
      <c r="AB98" s="8">
        <v>218347.65</v>
      </c>
      <c r="AC98" s="8"/>
      <c r="AD98" s="8"/>
      <c r="AE98" s="8"/>
    </row>
    <row r="99" spans="1:31" x14ac:dyDescent="0.2">
      <c r="A99" s="4">
        <v>47361</v>
      </c>
      <c r="B99" s="8">
        <v>231609.93</v>
      </c>
      <c r="C99" s="8">
        <v>6183.55</v>
      </c>
      <c r="D99" s="8"/>
      <c r="E99" s="8"/>
      <c r="F99" s="8"/>
      <c r="G99" s="8"/>
      <c r="H99" s="8"/>
      <c r="I99" s="8"/>
      <c r="J99" s="8"/>
      <c r="K99" s="8"/>
      <c r="L99" s="8"/>
      <c r="M99" s="8">
        <v>-4.46</v>
      </c>
      <c r="N99" s="8">
        <v>167.32</v>
      </c>
      <c r="O99" s="8"/>
      <c r="P99" s="8">
        <v>339.1</v>
      </c>
      <c r="Q99" s="8">
        <v>6183.55</v>
      </c>
      <c r="R99" s="8">
        <v>6011.77</v>
      </c>
      <c r="S99" s="8">
        <v>171.78</v>
      </c>
      <c r="T99" s="8">
        <v>225598.15</v>
      </c>
      <c r="U99" s="8">
        <v>53.72</v>
      </c>
      <c r="V99" s="8">
        <v>72490</v>
      </c>
      <c r="W99" s="8"/>
      <c r="X99" s="8"/>
      <c r="Y99" s="8">
        <v>6183.55</v>
      </c>
      <c r="Z99" s="8">
        <v>218347.65</v>
      </c>
      <c r="AA99" s="8">
        <v>5745.99</v>
      </c>
      <c r="AB99" s="8">
        <v>212601.66</v>
      </c>
      <c r="AC99" s="8"/>
      <c r="AD99" s="8"/>
      <c r="AE99" s="8"/>
    </row>
    <row r="100" spans="1:31" x14ac:dyDescent="0.2">
      <c r="A100" s="4">
        <v>47391</v>
      </c>
      <c r="B100" s="8">
        <v>225598.15</v>
      </c>
      <c r="C100" s="8">
        <v>6183.55</v>
      </c>
      <c r="D100" s="8"/>
      <c r="E100" s="8"/>
      <c r="F100" s="8"/>
      <c r="G100" s="8"/>
      <c r="H100" s="8"/>
      <c r="I100" s="8"/>
      <c r="J100" s="8"/>
      <c r="K100" s="8"/>
      <c r="L100" s="8"/>
      <c r="M100" s="8">
        <v>-4.46</v>
      </c>
      <c r="N100" s="8">
        <v>162.86000000000001</v>
      </c>
      <c r="O100" s="8"/>
      <c r="P100" s="8">
        <v>501.95</v>
      </c>
      <c r="Q100" s="8">
        <v>6183.55</v>
      </c>
      <c r="R100" s="8">
        <v>6016.23</v>
      </c>
      <c r="S100" s="8">
        <v>167.32</v>
      </c>
      <c r="T100" s="8">
        <v>219581.92</v>
      </c>
      <c r="U100" s="8">
        <v>53.76</v>
      </c>
      <c r="V100" s="8">
        <v>72543.759999999995</v>
      </c>
      <c r="W100" s="8"/>
      <c r="X100" s="8"/>
      <c r="Y100" s="8">
        <v>6183.55</v>
      </c>
      <c r="Z100" s="8">
        <v>212601.66</v>
      </c>
      <c r="AA100" s="8">
        <v>5745.99</v>
      </c>
      <c r="AB100" s="8">
        <v>206855.67</v>
      </c>
      <c r="AC100" s="8"/>
      <c r="AD100" s="8"/>
      <c r="AE100" s="8"/>
    </row>
    <row r="101" spans="1:31" x14ac:dyDescent="0.2">
      <c r="A101" s="4">
        <v>47422</v>
      </c>
      <c r="B101" s="8">
        <v>219581.92</v>
      </c>
      <c r="C101" s="8">
        <v>6183.55</v>
      </c>
      <c r="D101" s="8"/>
      <c r="E101" s="8"/>
      <c r="F101" s="8"/>
      <c r="G101" s="8"/>
      <c r="H101" s="8"/>
      <c r="I101" s="8"/>
      <c r="J101" s="8"/>
      <c r="K101" s="8"/>
      <c r="L101" s="8"/>
      <c r="M101" s="8">
        <v>-4.47</v>
      </c>
      <c r="N101" s="8">
        <v>158.38999999999999</v>
      </c>
      <c r="O101" s="8"/>
      <c r="P101" s="8">
        <v>660.34</v>
      </c>
      <c r="Q101" s="8">
        <v>6183.55</v>
      </c>
      <c r="R101" s="8">
        <v>6020.69</v>
      </c>
      <c r="S101" s="8">
        <v>162.86000000000001</v>
      </c>
      <c r="T101" s="8">
        <v>213561.23</v>
      </c>
      <c r="U101" s="8">
        <v>53.8</v>
      </c>
      <c r="V101" s="8">
        <v>72597.570000000007</v>
      </c>
      <c r="W101" s="8"/>
      <c r="X101" s="8"/>
      <c r="Y101" s="8">
        <v>6183.55</v>
      </c>
      <c r="Z101" s="8">
        <v>206855.67</v>
      </c>
      <c r="AA101" s="8">
        <v>5745.99</v>
      </c>
      <c r="AB101" s="8">
        <v>201109.68</v>
      </c>
      <c r="AC101" s="8"/>
      <c r="AD101" s="8"/>
      <c r="AE101" s="8"/>
    </row>
    <row r="102" spans="1:31" x14ac:dyDescent="0.2">
      <c r="A102" s="4">
        <v>47452</v>
      </c>
      <c r="B102" s="8">
        <v>213561.23</v>
      </c>
      <c r="C102" s="8">
        <v>6183.55</v>
      </c>
      <c r="D102" s="8"/>
      <c r="E102" s="8"/>
      <c r="F102" s="8"/>
      <c r="G102" s="8"/>
      <c r="H102" s="8"/>
      <c r="I102" s="8"/>
      <c r="J102" s="8"/>
      <c r="K102" s="8"/>
      <c r="L102" s="8"/>
      <c r="M102" s="8">
        <v>-4.47</v>
      </c>
      <c r="N102" s="8">
        <v>153.91999999999999</v>
      </c>
      <c r="O102" s="8"/>
      <c r="P102" s="8">
        <v>814.27</v>
      </c>
      <c r="Q102" s="8">
        <v>6183.55</v>
      </c>
      <c r="R102" s="8">
        <v>6025.16</v>
      </c>
      <c r="S102" s="8">
        <v>158.38999999999999</v>
      </c>
      <c r="T102" s="8">
        <v>207536.07</v>
      </c>
      <c r="U102" s="8">
        <v>53.84</v>
      </c>
      <c r="V102" s="8">
        <v>72651.41</v>
      </c>
      <c r="W102" s="8"/>
      <c r="X102" s="8"/>
      <c r="Y102" s="8">
        <v>6183.55</v>
      </c>
      <c r="Z102" s="8">
        <v>201109.68</v>
      </c>
      <c r="AA102" s="8">
        <v>5745.99</v>
      </c>
      <c r="AB102" s="8">
        <v>195363.69</v>
      </c>
      <c r="AC102" s="8"/>
      <c r="AD102" s="8"/>
      <c r="AE102" s="8"/>
    </row>
    <row r="103" spans="1:31" x14ac:dyDescent="0.2">
      <c r="A103" s="4">
        <v>47483</v>
      </c>
      <c r="B103" s="8">
        <v>207536.07</v>
      </c>
      <c r="C103" s="8">
        <v>6183.55</v>
      </c>
      <c r="D103" s="8"/>
      <c r="E103" s="8"/>
      <c r="F103" s="8"/>
      <c r="G103" s="8"/>
      <c r="H103" s="8"/>
      <c r="I103" s="8"/>
      <c r="J103" s="8"/>
      <c r="K103" s="8"/>
      <c r="L103" s="8"/>
      <c r="M103" s="8">
        <v>-4.47</v>
      </c>
      <c r="N103" s="8">
        <v>149.44999999999999</v>
      </c>
      <c r="O103" s="8"/>
      <c r="P103" s="8">
        <v>963.72</v>
      </c>
      <c r="Q103" s="8">
        <v>6183.55</v>
      </c>
      <c r="R103" s="8">
        <v>6029.63</v>
      </c>
      <c r="S103" s="8">
        <v>153.91999999999999</v>
      </c>
      <c r="T103" s="8">
        <v>201506.44</v>
      </c>
      <c r="U103" s="8">
        <v>53.88</v>
      </c>
      <c r="V103" s="8">
        <v>72705.289999999994</v>
      </c>
      <c r="W103" s="8"/>
      <c r="X103" s="8"/>
      <c r="Y103" s="8">
        <v>6183.55</v>
      </c>
      <c r="Z103" s="8">
        <v>195363.69</v>
      </c>
      <c r="AA103" s="8">
        <v>5745.99</v>
      </c>
      <c r="AB103" s="8">
        <v>189617.7</v>
      </c>
      <c r="AC103" s="8"/>
      <c r="AD103" s="8"/>
      <c r="AE103" s="8"/>
    </row>
    <row r="104" spans="1:31" x14ac:dyDescent="0.2">
      <c r="A104" s="4">
        <v>47514</v>
      </c>
      <c r="B104" s="8">
        <v>201506.44</v>
      </c>
      <c r="C104" s="8">
        <v>6183.55</v>
      </c>
      <c r="D104" s="8"/>
      <c r="E104" s="8"/>
      <c r="F104" s="8"/>
      <c r="G104" s="8"/>
      <c r="H104" s="8"/>
      <c r="I104" s="8"/>
      <c r="J104" s="8"/>
      <c r="K104" s="8"/>
      <c r="L104" s="8"/>
      <c r="M104" s="8">
        <v>-4.4800000000000004</v>
      </c>
      <c r="N104" s="8">
        <v>144.97999999999999</v>
      </c>
      <c r="O104" s="8"/>
      <c r="P104" s="8">
        <v>1108.69</v>
      </c>
      <c r="Q104" s="8">
        <v>6183.55</v>
      </c>
      <c r="R104" s="8">
        <v>6034.1</v>
      </c>
      <c r="S104" s="8">
        <v>149.44999999999999</v>
      </c>
      <c r="T104" s="8">
        <v>195472.34</v>
      </c>
      <c r="U104" s="8">
        <v>53.92</v>
      </c>
      <c r="V104" s="8">
        <v>72759.22</v>
      </c>
      <c r="W104" s="8"/>
      <c r="X104" s="8"/>
      <c r="Y104" s="8">
        <v>6183.55</v>
      </c>
      <c r="Z104" s="8">
        <v>189617.7</v>
      </c>
      <c r="AA104" s="8">
        <v>5745.99</v>
      </c>
      <c r="AB104" s="8">
        <v>183871.71</v>
      </c>
      <c r="AC104" s="8"/>
      <c r="AD104" s="8"/>
      <c r="AE104" s="8"/>
    </row>
    <row r="105" spans="1:31" x14ac:dyDescent="0.2">
      <c r="A105" s="4">
        <v>47542</v>
      </c>
      <c r="B105" s="8">
        <v>195472.34</v>
      </c>
      <c r="C105" s="8">
        <v>6183.55</v>
      </c>
      <c r="D105" s="8"/>
      <c r="E105" s="8"/>
      <c r="F105" s="8"/>
      <c r="G105" s="8"/>
      <c r="H105" s="8"/>
      <c r="I105" s="8"/>
      <c r="J105" s="8"/>
      <c r="K105" s="8"/>
      <c r="L105" s="8"/>
      <c r="M105" s="8">
        <v>-4.4800000000000004</v>
      </c>
      <c r="N105" s="8">
        <v>140.5</v>
      </c>
      <c r="O105" s="8"/>
      <c r="P105" s="8">
        <v>1249.19</v>
      </c>
      <c r="Q105" s="8">
        <v>6183.55</v>
      </c>
      <c r="R105" s="8">
        <v>6038.57</v>
      </c>
      <c r="S105" s="8">
        <v>144.97999999999999</v>
      </c>
      <c r="T105" s="8">
        <v>189433.77</v>
      </c>
      <c r="U105" s="8">
        <v>53.96</v>
      </c>
      <c r="V105" s="8">
        <v>72813.179999999993</v>
      </c>
      <c r="W105" s="8"/>
      <c r="X105" s="8"/>
      <c r="Y105" s="8">
        <v>6183.55</v>
      </c>
      <c r="Z105" s="8">
        <v>183871.71</v>
      </c>
      <c r="AA105" s="8">
        <v>5745.99</v>
      </c>
      <c r="AB105" s="8">
        <v>178125.72</v>
      </c>
      <c r="AC105" s="8"/>
      <c r="AD105" s="8"/>
      <c r="AE105" s="8"/>
    </row>
    <row r="106" spans="1:31" x14ac:dyDescent="0.2">
      <c r="A106" s="4">
        <v>47573</v>
      </c>
      <c r="B106" s="8">
        <v>189433.77</v>
      </c>
      <c r="C106" s="8">
        <v>6183.55</v>
      </c>
      <c r="D106" s="8"/>
      <c r="E106" s="8"/>
      <c r="F106" s="8"/>
      <c r="G106" s="8"/>
      <c r="H106" s="8"/>
      <c r="I106" s="8"/>
      <c r="J106" s="8"/>
      <c r="K106" s="8"/>
      <c r="L106" s="8"/>
      <c r="M106" s="8">
        <v>-4.4800000000000004</v>
      </c>
      <c r="N106" s="8">
        <v>136.01</v>
      </c>
      <c r="O106" s="8"/>
      <c r="P106" s="8">
        <v>1385.2</v>
      </c>
      <c r="Q106" s="8">
        <v>6183.55</v>
      </c>
      <c r="R106" s="8">
        <v>6043.05</v>
      </c>
      <c r="S106" s="8">
        <v>140.5</v>
      </c>
      <c r="T106" s="8">
        <v>183390.72</v>
      </c>
      <c r="U106" s="8">
        <v>54</v>
      </c>
      <c r="V106" s="8">
        <v>72867.179999999993</v>
      </c>
      <c r="W106" s="8"/>
      <c r="X106" s="8"/>
      <c r="Y106" s="8">
        <v>6183.55</v>
      </c>
      <c r="Z106" s="8">
        <v>178125.72</v>
      </c>
      <c r="AA106" s="8">
        <v>5745.99</v>
      </c>
      <c r="AB106" s="8">
        <v>172379.72</v>
      </c>
      <c r="AC106" s="8"/>
      <c r="AD106" s="8"/>
      <c r="AE106" s="8"/>
    </row>
    <row r="107" spans="1:31" x14ac:dyDescent="0.2">
      <c r="A107" s="4">
        <v>47603</v>
      </c>
      <c r="B107" s="8">
        <v>183390.72</v>
      </c>
      <c r="C107" s="8">
        <v>6183.55</v>
      </c>
      <c r="D107" s="8"/>
      <c r="E107" s="8"/>
      <c r="F107" s="8"/>
      <c r="G107" s="8"/>
      <c r="H107" s="8"/>
      <c r="I107" s="8"/>
      <c r="J107" s="8"/>
      <c r="K107" s="8"/>
      <c r="L107" s="8"/>
      <c r="M107" s="8">
        <v>-4.49</v>
      </c>
      <c r="N107" s="8">
        <v>131.53</v>
      </c>
      <c r="O107" s="8"/>
      <c r="P107" s="8">
        <v>1516.73</v>
      </c>
      <c r="Q107" s="8">
        <v>6183.55</v>
      </c>
      <c r="R107" s="8">
        <v>6047.54</v>
      </c>
      <c r="S107" s="8">
        <v>136.01</v>
      </c>
      <c r="T107" s="8">
        <v>177343.18</v>
      </c>
      <c r="U107" s="8">
        <v>54.04</v>
      </c>
      <c r="V107" s="8">
        <v>72921.23</v>
      </c>
      <c r="W107" s="8"/>
      <c r="X107" s="8"/>
      <c r="Y107" s="8">
        <v>6183.55</v>
      </c>
      <c r="Z107" s="8">
        <v>172379.72</v>
      </c>
      <c r="AA107" s="8">
        <v>5745.99</v>
      </c>
      <c r="AB107" s="8">
        <v>166633.73000000001</v>
      </c>
      <c r="AC107" s="8"/>
      <c r="AD107" s="8"/>
      <c r="AE107" s="8"/>
    </row>
    <row r="108" spans="1:31" x14ac:dyDescent="0.2">
      <c r="A108" s="4">
        <v>47634</v>
      </c>
      <c r="B108" s="8">
        <v>177343.18</v>
      </c>
      <c r="C108" s="8">
        <v>6183.55</v>
      </c>
      <c r="D108" s="8"/>
      <c r="E108" s="8"/>
      <c r="F108" s="8"/>
      <c r="G108" s="8"/>
      <c r="H108" s="8"/>
      <c r="I108" s="8"/>
      <c r="J108" s="8"/>
      <c r="K108" s="8"/>
      <c r="L108" s="8"/>
      <c r="M108" s="8">
        <v>-4.49</v>
      </c>
      <c r="N108" s="8">
        <v>127.04</v>
      </c>
      <c r="O108" s="8"/>
      <c r="P108" s="8">
        <v>1643.77</v>
      </c>
      <c r="Q108" s="8">
        <v>6183.55</v>
      </c>
      <c r="R108" s="8">
        <v>6052.02</v>
      </c>
      <c r="S108" s="8">
        <v>131.53</v>
      </c>
      <c r="T108" s="8">
        <v>171291.16</v>
      </c>
      <c r="U108" s="8">
        <v>54.08</v>
      </c>
      <c r="V108" s="8">
        <v>72975.31</v>
      </c>
      <c r="W108" s="8"/>
      <c r="X108" s="8"/>
      <c r="Y108" s="8">
        <v>6183.55</v>
      </c>
      <c r="Z108" s="8">
        <v>166633.73000000001</v>
      </c>
      <c r="AA108" s="8">
        <v>5745.99</v>
      </c>
      <c r="AB108" s="8">
        <v>160887.74</v>
      </c>
      <c r="AC108" s="8"/>
      <c r="AD108" s="8"/>
      <c r="AE108" s="8"/>
    </row>
    <row r="109" spans="1:31" x14ac:dyDescent="0.2">
      <c r="A109" s="4">
        <v>47664</v>
      </c>
      <c r="B109" s="8">
        <v>171291.16</v>
      </c>
      <c r="C109" s="8">
        <v>6183.55</v>
      </c>
      <c r="D109" s="8"/>
      <c r="E109" s="8"/>
      <c r="F109" s="8"/>
      <c r="G109" s="8"/>
      <c r="H109" s="8"/>
      <c r="I109" s="8"/>
      <c r="J109" s="8"/>
      <c r="K109" s="8"/>
      <c r="L109" s="8"/>
      <c r="M109" s="8">
        <v>-4.49</v>
      </c>
      <c r="N109" s="8">
        <v>122.55</v>
      </c>
      <c r="O109" s="8"/>
      <c r="P109" s="8">
        <v>1766.32</v>
      </c>
      <c r="Q109" s="8">
        <v>6183.55</v>
      </c>
      <c r="R109" s="8">
        <v>6056.51</v>
      </c>
      <c r="S109" s="8">
        <v>127.04</v>
      </c>
      <c r="T109" s="8">
        <v>165234.65</v>
      </c>
      <c r="U109" s="8">
        <v>54.12</v>
      </c>
      <c r="V109" s="8">
        <v>73029.429999999993</v>
      </c>
      <c r="W109" s="8"/>
      <c r="X109" s="8"/>
      <c r="Y109" s="8">
        <v>6183.55</v>
      </c>
      <c r="Z109" s="8">
        <v>160887.74</v>
      </c>
      <c r="AA109" s="8">
        <v>5745.99</v>
      </c>
      <c r="AB109" s="8">
        <v>155141.75</v>
      </c>
      <c r="AC109" s="8"/>
      <c r="AD109" s="8"/>
      <c r="AE109" s="8"/>
    </row>
    <row r="110" spans="1:31" x14ac:dyDescent="0.2">
      <c r="A110" s="4">
        <v>47695</v>
      </c>
      <c r="B110" s="8">
        <v>165234.65</v>
      </c>
      <c r="C110" s="8">
        <v>6183.55</v>
      </c>
      <c r="D110" s="8"/>
      <c r="E110" s="8"/>
      <c r="F110" s="8"/>
      <c r="G110" s="8"/>
      <c r="H110" s="8"/>
      <c r="I110" s="8"/>
      <c r="J110" s="8"/>
      <c r="K110" s="8"/>
      <c r="L110" s="8"/>
      <c r="M110" s="8">
        <v>-4.5</v>
      </c>
      <c r="N110" s="8">
        <v>118.05</v>
      </c>
      <c r="O110" s="8"/>
      <c r="P110" s="8">
        <v>118.05</v>
      </c>
      <c r="Q110" s="8">
        <v>6183.55</v>
      </c>
      <c r="R110" s="8">
        <v>6061</v>
      </c>
      <c r="S110" s="8">
        <v>122.55</v>
      </c>
      <c r="T110" s="8">
        <v>159173.65</v>
      </c>
      <c r="U110" s="8">
        <v>54.16</v>
      </c>
      <c r="V110" s="8">
        <v>73083.600000000006</v>
      </c>
      <c r="W110" s="8"/>
      <c r="X110" s="8"/>
      <c r="Y110" s="8">
        <v>6183.55</v>
      </c>
      <c r="Z110" s="8">
        <v>155141.75</v>
      </c>
      <c r="AA110" s="8">
        <v>5745.99</v>
      </c>
      <c r="AB110" s="8">
        <v>149395.76</v>
      </c>
      <c r="AC110" s="8"/>
      <c r="AD110" s="8"/>
      <c r="AE110" s="8"/>
    </row>
    <row r="111" spans="1:31" x14ac:dyDescent="0.2">
      <c r="A111" s="4">
        <v>47726</v>
      </c>
      <c r="B111" s="8">
        <v>159173.65</v>
      </c>
      <c r="C111" s="8">
        <v>6183.55</v>
      </c>
      <c r="D111" s="8"/>
      <c r="E111" s="8"/>
      <c r="F111" s="8"/>
      <c r="G111" s="8"/>
      <c r="H111" s="8"/>
      <c r="I111" s="8"/>
      <c r="J111" s="8"/>
      <c r="K111" s="8"/>
      <c r="L111" s="8"/>
      <c r="M111" s="8">
        <v>-4.5</v>
      </c>
      <c r="N111" s="8">
        <v>113.56</v>
      </c>
      <c r="O111" s="8"/>
      <c r="P111" s="8">
        <v>231.61</v>
      </c>
      <c r="Q111" s="8">
        <v>6183.55</v>
      </c>
      <c r="R111" s="8">
        <v>6065.5</v>
      </c>
      <c r="S111" s="8">
        <v>118.05</v>
      </c>
      <c r="T111" s="8">
        <v>153108.15</v>
      </c>
      <c r="U111" s="8">
        <v>54.2</v>
      </c>
      <c r="V111" s="8">
        <v>73137.8</v>
      </c>
      <c r="W111" s="8"/>
      <c r="X111" s="8"/>
      <c r="Y111" s="8">
        <v>6183.55</v>
      </c>
      <c r="Z111" s="8">
        <v>149395.76</v>
      </c>
      <c r="AA111" s="8">
        <v>5745.99</v>
      </c>
      <c r="AB111" s="8">
        <v>143649.76999999999</v>
      </c>
      <c r="AC111" s="8"/>
      <c r="AD111" s="8"/>
      <c r="AE111" s="8"/>
    </row>
    <row r="112" spans="1:31" x14ac:dyDescent="0.2">
      <c r="A112" s="4">
        <v>47756</v>
      </c>
      <c r="B112" s="8">
        <v>153108.15</v>
      </c>
      <c r="C112" s="8">
        <v>6183.55</v>
      </c>
      <c r="D112" s="8"/>
      <c r="E112" s="8"/>
      <c r="F112" s="8"/>
      <c r="G112" s="8"/>
      <c r="H112" s="8"/>
      <c r="I112" s="8"/>
      <c r="J112" s="8"/>
      <c r="K112" s="8"/>
      <c r="L112" s="8"/>
      <c r="M112" s="8">
        <v>-4.5</v>
      </c>
      <c r="N112" s="8">
        <v>109.05</v>
      </c>
      <c r="O112" s="8"/>
      <c r="P112" s="8">
        <v>340.66</v>
      </c>
      <c r="Q112" s="8">
        <v>6183.55</v>
      </c>
      <c r="R112" s="8">
        <v>6069.99</v>
      </c>
      <c r="S112" s="8">
        <v>113.56</v>
      </c>
      <c r="T112" s="8">
        <v>147038.16</v>
      </c>
      <c r="U112" s="8">
        <v>54.24</v>
      </c>
      <c r="V112" s="8">
        <v>73192.039999999994</v>
      </c>
      <c r="W112" s="8"/>
      <c r="X112" s="8"/>
      <c r="Y112" s="8">
        <v>6183.55</v>
      </c>
      <c r="Z112" s="8">
        <v>143649.76999999999</v>
      </c>
      <c r="AA112" s="8">
        <v>5745.99</v>
      </c>
      <c r="AB112" s="8">
        <v>137903.78</v>
      </c>
      <c r="AC112" s="8"/>
      <c r="AD112" s="8"/>
      <c r="AE112" s="8"/>
    </row>
    <row r="113" spans="1:31" x14ac:dyDescent="0.2">
      <c r="A113" s="4">
        <v>47787</v>
      </c>
      <c r="B113" s="8">
        <v>147038.16</v>
      </c>
      <c r="C113" s="8">
        <v>6183.55</v>
      </c>
      <c r="D113" s="8"/>
      <c r="E113" s="8"/>
      <c r="F113" s="8"/>
      <c r="G113" s="8"/>
      <c r="H113" s="8"/>
      <c r="I113" s="8"/>
      <c r="J113" s="8"/>
      <c r="K113" s="8"/>
      <c r="L113" s="8"/>
      <c r="M113" s="8">
        <v>-4.51</v>
      </c>
      <c r="N113" s="8">
        <v>104.55</v>
      </c>
      <c r="O113" s="8"/>
      <c r="P113" s="8">
        <v>445.21</v>
      </c>
      <c r="Q113" s="8">
        <v>6183.55</v>
      </c>
      <c r="R113" s="8">
        <v>6074.5</v>
      </c>
      <c r="S113" s="8">
        <v>109.05</v>
      </c>
      <c r="T113" s="8">
        <v>140963.66</v>
      </c>
      <c r="U113" s="8">
        <v>54.28</v>
      </c>
      <c r="V113" s="8">
        <v>73246.33</v>
      </c>
      <c r="W113" s="8"/>
      <c r="X113" s="8"/>
      <c r="Y113" s="8">
        <v>6183.55</v>
      </c>
      <c r="Z113" s="8">
        <v>137903.78</v>
      </c>
      <c r="AA113" s="8">
        <v>5745.99</v>
      </c>
      <c r="AB113" s="8">
        <v>132157.79</v>
      </c>
      <c r="AC113" s="8"/>
      <c r="AD113" s="8"/>
      <c r="AE113" s="8"/>
    </row>
    <row r="114" spans="1:31" x14ac:dyDescent="0.2">
      <c r="A114" s="4">
        <v>47817</v>
      </c>
      <c r="B114" s="8">
        <v>140963.66</v>
      </c>
      <c r="C114" s="8">
        <v>6183.55</v>
      </c>
      <c r="D114" s="8"/>
      <c r="E114" s="8"/>
      <c r="F114" s="8"/>
      <c r="G114" s="8"/>
      <c r="H114" s="8"/>
      <c r="I114" s="8"/>
      <c r="J114" s="8"/>
      <c r="K114" s="8"/>
      <c r="L114" s="8"/>
      <c r="M114" s="8">
        <v>-4.51</v>
      </c>
      <c r="N114" s="8">
        <v>100.04</v>
      </c>
      <c r="O114" s="8"/>
      <c r="P114" s="8">
        <v>545.25</v>
      </c>
      <c r="Q114" s="8">
        <v>6183.55</v>
      </c>
      <c r="R114" s="8">
        <v>6079</v>
      </c>
      <c r="S114" s="8">
        <v>104.55</v>
      </c>
      <c r="T114" s="8">
        <v>134884.66</v>
      </c>
      <c r="U114" s="8">
        <v>54.32</v>
      </c>
      <c r="V114" s="8">
        <v>73300.649999999994</v>
      </c>
      <c r="W114" s="8"/>
      <c r="X114" s="8"/>
      <c r="Y114" s="8">
        <v>6183.55</v>
      </c>
      <c r="Z114" s="8">
        <v>132157.79</v>
      </c>
      <c r="AA114" s="8">
        <v>5745.99</v>
      </c>
      <c r="AB114" s="8">
        <v>126411.8</v>
      </c>
      <c r="AC114" s="8"/>
      <c r="AD114" s="8"/>
      <c r="AE114" s="8"/>
    </row>
    <row r="115" spans="1:31" x14ac:dyDescent="0.2">
      <c r="A115" s="4">
        <v>47848</v>
      </c>
      <c r="B115" s="8">
        <v>134884.66</v>
      </c>
      <c r="C115" s="8">
        <v>6183.55</v>
      </c>
      <c r="D115" s="8"/>
      <c r="E115" s="8"/>
      <c r="F115" s="8"/>
      <c r="G115" s="8"/>
      <c r="H115" s="8"/>
      <c r="I115" s="8"/>
      <c r="J115" s="8"/>
      <c r="K115" s="8"/>
      <c r="L115" s="8"/>
      <c r="M115" s="8">
        <v>-4.51</v>
      </c>
      <c r="N115" s="8">
        <v>95.53</v>
      </c>
      <c r="O115" s="8"/>
      <c r="P115" s="8">
        <v>640.78</v>
      </c>
      <c r="Q115" s="8">
        <v>6183.55</v>
      </c>
      <c r="R115" s="8">
        <v>6083.51</v>
      </c>
      <c r="S115" s="8">
        <v>100.04</v>
      </c>
      <c r="T115" s="8">
        <v>128801.15</v>
      </c>
      <c r="U115" s="8">
        <v>54.36</v>
      </c>
      <c r="V115" s="8">
        <v>73355.02</v>
      </c>
      <c r="W115" s="8"/>
      <c r="X115" s="8"/>
      <c r="Y115" s="8">
        <v>6183.55</v>
      </c>
      <c r="Z115" s="8">
        <v>126411.8</v>
      </c>
      <c r="AA115" s="8">
        <v>5745.99</v>
      </c>
      <c r="AB115" s="8">
        <v>120665.81</v>
      </c>
      <c r="AC115" s="8"/>
      <c r="AD115" s="8"/>
      <c r="AE115" s="8"/>
    </row>
    <row r="116" spans="1:31" x14ac:dyDescent="0.2">
      <c r="A116" s="4">
        <v>47879</v>
      </c>
      <c r="B116" s="8">
        <v>128801.15</v>
      </c>
      <c r="C116" s="8">
        <v>6183.55</v>
      </c>
      <c r="D116" s="8"/>
      <c r="E116" s="8"/>
      <c r="F116" s="8"/>
      <c r="G116" s="8"/>
      <c r="H116" s="8"/>
      <c r="I116" s="8"/>
      <c r="J116" s="8"/>
      <c r="K116" s="8"/>
      <c r="L116" s="8"/>
      <c r="M116" s="8">
        <v>-4.5199999999999996</v>
      </c>
      <c r="N116" s="8">
        <v>91.01</v>
      </c>
      <c r="O116" s="8"/>
      <c r="P116" s="8">
        <v>731.79</v>
      </c>
      <c r="Q116" s="8">
        <v>6183.55</v>
      </c>
      <c r="R116" s="8">
        <v>6088.02</v>
      </c>
      <c r="S116" s="8">
        <v>95.53</v>
      </c>
      <c r="T116" s="8">
        <v>122713.13</v>
      </c>
      <c r="U116" s="8">
        <v>54.4</v>
      </c>
      <c r="V116" s="8">
        <v>73409.42</v>
      </c>
      <c r="W116" s="8"/>
      <c r="X116" s="8"/>
      <c r="Y116" s="8">
        <v>6183.55</v>
      </c>
      <c r="Z116" s="8">
        <v>120665.81</v>
      </c>
      <c r="AA116" s="8">
        <v>5745.99</v>
      </c>
      <c r="AB116" s="8">
        <v>114919.82</v>
      </c>
      <c r="AC116" s="8"/>
      <c r="AD116" s="8"/>
      <c r="AE116" s="8"/>
    </row>
    <row r="117" spans="1:31" x14ac:dyDescent="0.2">
      <c r="A117" s="4">
        <v>47907</v>
      </c>
      <c r="B117" s="8">
        <v>122713.13</v>
      </c>
      <c r="C117" s="8">
        <v>6183.55</v>
      </c>
      <c r="D117" s="8"/>
      <c r="E117" s="8"/>
      <c r="F117" s="8"/>
      <c r="G117" s="8"/>
      <c r="H117" s="8"/>
      <c r="I117" s="8"/>
      <c r="J117" s="8"/>
      <c r="K117" s="8"/>
      <c r="L117" s="8"/>
      <c r="M117" s="8">
        <v>-4.5199999999999996</v>
      </c>
      <c r="N117" s="8">
        <v>86.49</v>
      </c>
      <c r="O117" s="8"/>
      <c r="P117" s="8">
        <v>818.28</v>
      </c>
      <c r="Q117" s="8">
        <v>6183.55</v>
      </c>
      <c r="R117" s="8">
        <v>6092.54</v>
      </c>
      <c r="S117" s="8">
        <v>91.01</v>
      </c>
      <c r="T117" s="8">
        <v>116620.59</v>
      </c>
      <c r="U117" s="8">
        <v>54.45</v>
      </c>
      <c r="V117" s="8">
        <v>73463.87</v>
      </c>
      <c r="W117" s="8"/>
      <c r="X117" s="8"/>
      <c r="Y117" s="8">
        <v>6183.55</v>
      </c>
      <c r="Z117" s="8">
        <v>114919.82</v>
      </c>
      <c r="AA117" s="8">
        <v>5745.99</v>
      </c>
      <c r="AB117" s="8">
        <v>109173.83</v>
      </c>
      <c r="AC117" s="8"/>
      <c r="AD117" s="8"/>
      <c r="AE117" s="8"/>
    </row>
    <row r="118" spans="1:31" x14ac:dyDescent="0.2">
      <c r="A118" s="4">
        <v>47938</v>
      </c>
      <c r="B118" s="8">
        <v>116620.59</v>
      </c>
      <c r="C118" s="8">
        <v>6183.55</v>
      </c>
      <c r="D118" s="8"/>
      <c r="E118" s="8"/>
      <c r="F118" s="8"/>
      <c r="G118" s="8"/>
      <c r="H118" s="8"/>
      <c r="I118" s="8"/>
      <c r="J118" s="8"/>
      <c r="K118" s="8"/>
      <c r="L118" s="8"/>
      <c r="M118" s="8">
        <v>-4.5199999999999996</v>
      </c>
      <c r="N118" s="8">
        <v>81.97</v>
      </c>
      <c r="O118" s="8"/>
      <c r="P118" s="8">
        <v>900.25</v>
      </c>
      <c r="Q118" s="8">
        <v>6183.55</v>
      </c>
      <c r="R118" s="8">
        <v>6097.06</v>
      </c>
      <c r="S118" s="8">
        <v>86.49</v>
      </c>
      <c r="T118" s="8">
        <v>110523.53</v>
      </c>
      <c r="U118" s="8">
        <v>54.49</v>
      </c>
      <c r="V118" s="8">
        <v>73518.350000000006</v>
      </c>
      <c r="W118" s="8"/>
      <c r="X118" s="8"/>
      <c r="Y118" s="8">
        <v>6183.55</v>
      </c>
      <c r="Z118" s="8">
        <v>109173.83</v>
      </c>
      <c r="AA118" s="8">
        <v>5745.99</v>
      </c>
      <c r="AB118" s="8">
        <v>103427.83</v>
      </c>
      <c r="AC118" s="8"/>
      <c r="AD118" s="8"/>
      <c r="AE118" s="8"/>
    </row>
    <row r="119" spans="1:31" x14ac:dyDescent="0.2">
      <c r="A119" s="4">
        <v>47968</v>
      </c>
      <c r="B119" s="8">
        <v>110523.53</v>
      </c>
      <c r="C119" s="8">
        <v>6183.55</v>
      </c>
      <c r="D119" s="8"/>
      <c r="E119" s="8"/>
      <c r="F119" s="8"/>
      <c r="G119" s="8"/>
      <c r="H119" s="8"/>
      <c r="I119" s="8"/>
      <c r="J119" s="8"/>
      <c r="K119" s="8"/>
      <c r="L119" s="8"/>
      <c r="M119" s="8">
        <v>-4.53</v>
      </c>
      <c r="N119" s="8">
        <v>77.45</v>
      </c>
      <c r="O119" s="8"/>
      <c r="P119" s="8">
        <v>977.7</v>
      </c>
      <c r="Q119" s="8">
        <v>6183.55</v>
      </c>
      <c r="R119" s="8">
        <v>6101.58</v>
      </c>
      <c r="S119" s="8">
        <v>81.97</v>
      </c>
      <c r="T119" s="8">
        <v>104421.96</v>
      </c>
      <c r="U119" s="8">
        <v>54.53</v>
      </c>
      <c r="V119" s="8">
        <v>73572.88</v>
      </c>
      <c r="W119" s="8"/>
      <c r="X119" s="8"/>
      <c r="Y119" s="8">
        <v>6183.55</v>
      </c>
      <c r="Z119" s="8">
        <v>103427.83</v>
      </c>
      <c r="AA119" s="8">
        <v>5745.99</v>
      </c>
      <c r="AB119" s="8">
        <v>97681.84</v>
      </c>
      <c r="AC119" s="8"/>
      <c r="AD119" s="8"/>
      <c r="AE119" s="8"/>
    </row>
    <row r="120" spans="1:31" x14ac:dyDescent="0.2">
      <c r="A120" s="4">
        <v>47999</v>
      </c>
      <c r="B120" s="8">
        <v>104421.96</v>
      </c>
      <c r="C120" s="8">
        <v>6183.55</v>
      </c>
      <c r="D120" s="8"/>
      <c r="E120" s="8"/>
      <c r="F120" s="8"/>
      <c r="G120" s="8"/>
      <c r="H120" s="8"/>
      <c r="I120" s="8"/>
      <c r="J120" s="8"/>
      <c r="K120" s="8"/>
      <c r="L120" s="8"/>
      <c r="M120" s="8">
        <v>-4.53</v>
      </c>
      <c r="N120" s="8">
        <v>72.92</v>
      </c>
      <c r="O120" s="8"/>
      <c r="P120" s="8">
        <v>1050.6199999999999</v>
      </c>
      <c r="Q120" s="8">
        <v>6183.55</v>
      </c>
      <c r="R120" s="8">
        <v>6106.1</v>
      </c>
      <c r="S120" s="8">
        <v>77.45</v>
      </c>
      <c r="T120" s="8">
        <v>98315.85</v>
      </c>
      <c r="U120" s="8">
        <v>54.57</v>
      </c>
      <c r="V120" s="8">
        <v>73627.45</v>
      </c>
      <c r="W120" s="8"/>
      <c r="X120" s="8"/>
      <c r="Y120" s="8">
        <v>6183.55</v>
      </c>
      <c r="Z120" s="8">
        <v>97681.84</v>
      </c>
      <c r="AA120" s="8">
        <v>5745.99</v>
      </c>
      <c r="AB120" s="8">
        <v>91935.85</v>
      </c>
      <c r="AC120" s="8"/>
      <c r="AD120" s="8"/>
      <c r="AE120" s="8"/>
    </row>
    <row r="121" spans="1:31" x14ac:dyDescent="0.2">
      <c r="A121" s="4">
        <v>48029</v>
      </c>
      <c r="B121" s="8">
        <v>98315.85</v>
      </c>
      <c r="C121" s="8">
        <v>6183.55</v>
      </c>
      <c r="D121" s="8"/>
      <c r="E121" s="8"/>
      <c r="F121" s="8"/>
      <c r="G121" s="8"/>
      <c r="H121" s="8"/>
      <c r="I121" s="8"/>
      <c r="J121" s="8"/>
      <c r="K121" s="8"/>
      <c r="L121" s="8"/>
      <c r="M121" s="8">
        <v>-4.53</v>
      </c>
      <c r="N121" s="8">
        <v>68.39</v>
      </c>
      <c r="O121" s="8"/>
      <c r="P121" s="8">
        <v>1119</v>
      </c>
      <c r="Q121" s="8">
        <v>6183.55</v>
      </c>
      <c r="R121" s="8">
        <v>6110.63</v>
      </c>
      <c r="S121" s="8">
        <v>72.92</v>
      </c>
      <c r="T121" s="8">
        <v>92205.22</v>
      </c>
      <c r="U121" s="8">
        <v>54.61</v>
      </c>
      <c r="V121" s="8">
        <v>73682.05</v>
      </c>
      <c r="W121" s="8"/>
      <c r="X121" s="8"/>
      <c r="Y121" s="8">
        <v>6183.55</v>
      </c>
      <c r="Z121" s="8">
        <v>91935.85</v>
      </c>
      <c r="AA121" s="8">
        <v>5745.99</v>
      </c>
      <c r="AB121" s="8">
        <v>86189.86</v>
      </c>
      <c r="AC121" s="8"/>
      <c r="AD121" s="8"/>
      <c r="AE121" s="8"/>
    </row>
    <row r="122" spans="1:31" x14ac:dyDescent="0.2">
      <c r="A122" s="4">
        <v>48060</v>
      </c>
      <c r="B122" s="8">
        <v>92205.22</v>
      </c>
      <c r="C122" s="8">
        <v>6183.55</v>
      </c>
      <c r="D122" s="8"/>
      <c r="E122" s="8"/>
      <c r="F122" s="8"/>
      <c r="G122" s="8"/>
      <c r="H122" s="8"/>
      <c r="I122" s="8"/>
      <c r="J122" s="8"/>
      <c r="K122" s="8"/>
      <c r="L122" s="8"/>
      <c r="M122" s="8">
        <v>-4.54</v>
      </c>
      <c r="N122" s="8">
        <v>63.85</v>
      </c>
      <c r="O122" s="8"/>
      <c r="P122" s="8">
        <v>63.85</v>
      </c>
      <c r="Q122" s="8">
        <v>6183.55</v>
      </c>
      <c r="R122" s="8">
        <v>6115.16</v>
      </c>
      <c r="S122" s="8">
        <v>68.39</v>
      </c>
      <c r="T122" s="8">
        <v>86090.05</v>
      </c>
      <c r="U122" s="8">
        <v>54.65</v>
      </c>
      <c r="V122" s="8">
        <v>73736.7</v>
      </c>
      <c r="W122" s="8"/>
      <c r="X122" s="8"/>
      <c r="Y122" s="8">
        <v>6183.55</v>
      </c>
      <c r="Z122" s="8">
        <v>86189.86</v>
      </c>
      <c r="AA122" s="8">
        <v>5745.99</v>
      </c>
      <c r="AB122" s="8">
        <v>80443.87</v>
      </c>
      <c r="AC122" s="8"/>
      <c r="AD122" s="8"/>
      <c r="AE122" s="8"/>
    </row>
    <row r="123" spans="1:31" x14ac:dyDescent="0.2">
      <c r="A123" s="4">
        <v>48091</v>
      </c>
      <c r="B123" s="8">
        <v>86090.05</v>
      </c>
      <c r="C123" s="8">
        <v>6183.55</v>
      </c>
      <c r="D123" s="8"/>
      <c r="E123" s="8"/>
      <c r="F123" s="8"/>
      <c r="G123" s="8"/>
      <c r="H123" s="8"/>
      <c r="I123" s="8"/>
      <c r="J123" s="8"/>
      <c r="K123" s="8"/>
      <c r="L123" s="8"/>
      <c r="M123" s="8">
        <v>-4.54</v>
      </c>
      <c r="N123" s="8">
        <v>59.31</v>
      </c>
      <c r="O123" s="8"/>
      <c r="P123" s="8">
        <v>123.16</v>
      </c>
      <c r="Q123" s="8">
        <v>6183.55</v>
      </c>
      <c r="R123" s="8">
        <v>6119.7</v>
      </c>
      <c r="S123" s="8">
        <v>63.85</v>
      </c>
      <c r="T123" s="8">
        <v>79970.350000000006</v>
      </c>
      <c r="U123" s="8">
        <v>54.69</v>
      </c>
      <c r="V123" s="8">
        <v>73791.39</v>
      </c>
      <c r="W123" s="8"/>
      <c r="X123" s="8"/>
      <c r="Y123" s="8">
        <v>6183.55</v>
      </c>
      <c r="Z123" s="8">
        <v>80443.87</v>
      </c>
      <c r="AA123" s="8">
        <v>5745.99</v>
      </c>
      <c r="AB123" s="8">
        <v>74697.88</v>
      </c>
      <c r="AC123" s="8"/>
      <c r="AD123" s="8"/>
      <c r="AE123" s="8"/>
    </row>
    <row r="124" spans="1:31" x14ac:dyDescent="0.2">
      <c r="A124" s="4">
        <v>48121</v>
      </c>
      <c r="B124" s="8">
        <v>79970.350000000006</v>
      </c>
      <c r="C124" s="8">
        <v>6183.55</v>
      </c>
      <c r="D124" s="8"/>
      <c r="E124" s="8"/>
      <c r="F124" s="8"/>
      <c r="G124" s="8"/>
      <c r="H124" s="8"/>
      <c r="I124" s="8"/>
      <c r="J124" s="8"/>
      <c r="K124" s="8"/>
      <c r="L124" s="8"/>
      <c r="M124" s="8">
        <v>-4.54</v>
      </c>
      <c r="N124" s="8">
        <v>54.77</v>
      </c>
      <c r="O124" s="8"/>
      <c r="P124" s="8">
        <v>177.93</v>
      </c>
      <c r="Q124" s="8">
        <v>6183.55</v>
      </c>
      <c r="R124" s="8">
        <v>6124.24</v>
      </c>
      <c r="S124" s="8">
        <v>59.31</v>
      </c>
      <c r="T124" s="8">
        <v>73846.12</v>
      </c>
      <c r="U124" s="8">
        <v>54.73</v>
      </c>
      <c r="V124" s="8">
        <v>73846.12</v>
      </c>
      <c r="W124" s="8"/>
      <c r="X124" s="8"/>
      <c r="Y124" s="8">
        <v>6183.55</v>
      </c>
      <c r="Z124" s="8">
        <v>74697.88</v>
      </c>
      <c r="AA124" s="8">
        <v>5745.99</v>
      </c>
      <c r="AB124" s="8">
        <v>68951.89</v>
      </c>
      <c r="AC124" s="8"/>
      <c r="AD124" s="8"/>
      <c r="AE124" s="8"/>
    </row>
    <row r="125" spans="1:31" x14ac:dyDescent="0.2">
      <c r="A125" s="4">
        <v>48152</v>
      </c>
      <c r="B125" s="8">
        <v>73846.12</v>
      </c>
      <c r="C125" s="8">
        <v>6183.55</v>
      </c>
      <c r="D125" s="8"/>
      <c r="E125" s="8"/>
      <c r="F125" s="8"/>
      <c r="G125" s="8"/>
      <c r="H125" s="8"/>
      <c r="I125" s="8"/>
      <c r="J125" s="8"/>
      <c r="K125" s="8"/>
      <c r="L125" s="8"/>
      <c r="M125" s="8">
        <v>-4.55</v>
      </c>
      <c r="N125" s="8">
        <v>50.22</v>
      </c>
      <c r="O125" s="8"/>
      <c r="P125" s="8">
        <v>228.15</v>
      </c>
      <c r="Q125" s="8">
        <v>6183.55</v>
      </c>
      <c r="R125" s="8">
        <v>6128.78</v>
      </c>
      <c r="S125" s="8">
        <v>54.77</v>
      </c>
      <c r="T125" s="8">
        <v>67717.34</v>
      </c>
      <c r="U125" s="8">
        <v>-6128.78</v>
      </c>
      <c r="V125" s="8">
        <v>67717.34</v>
      </c>
      <c r="W125" s="8"/>
      <c r="X125" s="8"/>
      <c r="Y125" s="8">
        <v>6183.55</v>
      </c>
      <c r="Z125" s="8">
        <v>68951.89</v>
      </c>
      <c r="AA125" s="8">
        <v>5745.99</v>
      </c>
      <c r="AB125" s="8">
        <v>63205.9</v>
      </c>
      <c r="AC125" s="8"/>
      <c r="AD125" s="8"/>
      <c r="AE125" s="8"/>
    </row>
    <row r="126" spans="1:31" x14ac:dyDescent="0.2">
      <c r="A126" s="4">
        <v>48182</v>
      </c>
      <c r="B126" s="8">
        <v>67717.34</v>
      </c>
      <c r="C126" s="8">
        <v>6183.55</v>
      </c>
      <c r="D126" s="8"/>
      <c r="E126" s="8"/>
      <c r="F126" s="8"/>
      <c r="G126" s="8"/>
      <c r="H126" s="8"/>
      <c r="I126" s="8"/>
      <c r="J126" s="8"/>
      <c r="K126" s="8"/>
      <c r="L126" s="8"/>
      <c r="M126" s="8">
        <v>-4.55</v>
      </c>
      <c r="N126" s="8">
        <v>45.67</v>
      </c>
      <c r="O126" s="8"/>
      <c r="P126" s="8">
        <v>273.83</v>
      </c>
      <c r="Q126" s="8">
        <v>6183.55</v>
      </c>
      <c r="R126" s="8">
        <v>6133.33</v>
      </c>
      <c r="S126" s="8">
        <v>50.22</v>
      </c>
      <c r="T126" s="8">
        <v>61584.01</v>
      </c>
      <c r="U126" s="8">
        <v>-6133.33</v>
      </c>
      <c r="V126" s="8">
        <v>61584.01</v>
      </c>
      <c r="W126" s="8"/>
      <c r="X126" s="8"/>
      <c r="Y126" s="8">
        <v>6183.55</v>
      </c>
      <c r="Z126" s="8">
        <v>63205.9</v>
      </c>
      <c r="AA126" s="8">
        <v>5745.99</v>
      </c>
      <c r="AB126" s="8">
        <v>57459.91</v>
      </c>
      <c r="AC126" s="8"/>
      <c r="AD126" s="8"/>
      <c r="AE126" s="8"/>
    </row>
    <row r="127" spans="1:31" x14ac:dyDescent="0.2">
      <c r="A127" s="4">
        <v>48213</v>
      </c>
      <c r="B127" s="8">
        <v>61584.01</v>
      </c>
      <c r="C127" s="8">
        <v>6183.55</v>
      </c>
      <c r="D127" s="8"/>
      <c r="E127" s="8"/>
      <c r="F127" s="8"/>
      <c r="G127" s="8"/>
      <c r="H127" s="8"/>
      <c r="I127" s="8"/>
      <c r="J127" s="8"/>
      <c r="K127" s="8"/>
      <c r="L127" s="8"/>
      <c r="M127" s="8">
        <v>-4.55</v>
      </c>
      <c r="N127" s="8">
        <v>41.12</v>
      </c>
      <c r="O127" s="8"/>
      <c r="P127" s="8">
        <v>314.95</v>
      </c>
      <c r="Q127" s="8">
        <v>6183.55</v>
      </c>
      <c r="R127" s="8">
        <v>6137.88</v>
      </c>
      <c r="S127" s="8">
        <v>45.67</v>
      </c>
      <c r="T127" s="8">
        <v>55446.13</v>
      </c>
      <c r="U127" s="8">
        <v>-6137.88</v>
      </c>
      <c r="V127" s="8">
        <v>55446.13</v>
      </c>
      <c r="W127" s="8"/>
      <c r="X127" s="8"/>
      <c r="Y127" s="8">
        <v>6183.55</v>
      </c>
      <c r="Z127" s="8">
        <v>57459.91</v>
      </c>
      <c r="AA127" s="8">
        <v>5745.99</v>
      </c>
      <c r="AB127" s="8">
        <v>51713.919999999998</v>
      </c>
      <c r="AC127" s="8"/>
      <c r="AD127" s="8"/>
      <c r="AE127" s="8"/>
    </row>
    <row r="128" spans="1:31" x14ac:dyDescent="0.2">
      <c r="A128" s="4">
        <v>48244</v>
      </c>
      <c r="B128" s="8">
        <v>55446.13</v>
      </c>
      <c r="C128" s="8">
        <v>6183.55</v>
      </c>
      <c r="D128" s="8"/>
      <c r="E128" s="8"/>
      <c r="F128" s="8"/>
      <c r="G128" s="8"/>
      <c r="H128" s="8"/>
      <c r="I128" s="8"/>
      <c r="J128" s="8"/>
      <c r="K128" s="8"/>
      <c r="L128" s="8"/>
      <c r="M128" s="8">
        <v>-4.5599999999999996</v>
      </c>
      <c r="N128" s="8">
        <v>36.57</v>
      </c>
      <c r="O128" s="8"/>
      <c r="P128" s="8">
        <v>351.52</v>
      </c>
      <c r="Q128" s="8">
        <v>6183.55</v>
      </c>
      <c r="R128" s="8">
        <v>6142.43</v>
      </c>
      <c r="S128" s="8">
        <v>41.12</v>
      </c>
      <c r="T128" s="8">
        <v>49303.71</v>
      </c>
      <c r="U128" s="8">
        <v>-6142.43</v>
      </c>
      <c r="V128" s="8">
        <v>49303.71</v>
      </c>
      <c r="W128" s="8"/>
      <c r="X128" s="8"/>
      <c r="Y128" s="8">
        <v>6183.55</v>
      </c>
      <c r="Z128" s="8">
        <v>51713.919999999998</v>
      </c>
      <c r="AA128" s="8">
        <v>5745.99</v>
      </c>
      <c r="AB128" s="8">
        <v>45967.93</v>
      </c>
      <c r="AC128" s="8"/>
      <c r="AD128" s="8"/>
      <c r="AE128" s="8"/>
    </row>
    <row r="129" spans="1:31" x14ac:dyDescent="0.2">
      <c r="A129" s="4">
        <v>48273</v>
      </c>
      <c r="B129" s="8">
        <v>49303.71</v>
      </c>
      <c r="C129" s="8">
        <v>6183.55</v>
      </c>
      <c r="D129" s="8"/>
      <c r="E129" s="8"/>
      <c r="F129" s="8"/>
      <c r="G129" s="8"/>
      <c r="H129" s="8"/>
      <c r="I129" s="8"/>
      <c r="J129" s="8"/>
      <c r="K129" s="8"/>
      <c r="L129" s="8"/>
      <c r="M129" s="8">
        <v>-4.5599999999999996</v>
      </c>
      <c r="N129" s="8">
        <v>32.01</v>
      </c>
      <c r="O129" s="8"/>
      <c r="P129" s="8">
        <v>383.53</v>
      </c>
      <c r="Q129" s="8">
        <v>6183.55</v>
      </c>
      <c r="R129" s="8">
        <v>6146.98</v>
      </c>
      <c r="S129" s="8">
        <v>36.57</v>
      </c>
      <c r="T129" s="8">
        <v>43156.72</v>
      </c>
      <c r="U129" s="8">
        <v>-6146.98</v>
      </c>
      <c r="V129" s="8">
        <v>43156.72</v>
      </c>
      <c r="W129" s="8"/>
      <c r="X129" s="8"/>
      <c r="Y129" s="8">
        <v>6183.55</v>
      </c>
      <c r="Z129" s="8">
        <v>45967.93</v>
      </c>
      <c r="AA129" s="8">
        <v>5745.99</v>
      </c>
      <c r="AB129" s="8">
        <v>40221.94</v>
      </c>
      <c r="AC129" s="8"/>
      <c r="AD129" s="8"/>
      <c r="AE129" s="8"/>
    </row>
    <row r="130" spans="1:31" x14ac:dyDescent="0.2">
      <c r="A130" s="4">
        <v>48304</v>
      </c>
      <c r="B130" s="8">
        <v>43156.72</v>
      </c>
      <c r="C130" s="8">
        <v>6183.55</v>
      </c>
      <c r="D130" s="8"/>
      <c r="E130" s="8"/>
      <c r="F130" s="8"/>
      <c r="G130" s="8"/>
      <c r="H130" s="8"/>
      <c r="I130" s="8"/>
      <c r="J130" s="8"/>
      <c r="K130" s="8"/>
      <c r="L130" s="8"/>
      <c r="M130" s="8">
        <v>-4.5599999999999996</v>
      </c>
      <c r="N130" s="8">
        <v>27.45</v>
      </c>
      <c r="O130" s="8"/>
      <c r="P130" s="8">
        <v>410.97</v>
      </c>
      <c r="Q130" s="8">
        <v>6183.55</v>
      </c>
      <c r="R130" s="8">
        <v>6151.54</v>
      </c>
      <c r="S130" s="8">
        <v>32.01</v>
      </c>
      <c r="T130" s="8">
        <v>37005.18</v>
      </c>
      <c r="U130" s="8">
        <v>-6151.54</v>
      </c>
      <c r="V130" s="8">
        <v>37005.18</v>
      </c>
      <c r="W130" s="8"/>
      <c r="X130" s="8"/>
      <c r="Y130" s="8">
        <v>6183.55</v>
      </c>
      <c r="Z130" s="8">
        <v>40221.94</v>
      </c>
      <c r="AA130" s="8">
        <v>5745.99</v>
      </c>
      <c r="AB130" s="8">
        <v>34475.94</v>
      </c>
      <c r="AC130" s="8"/>
      <c r="AD130" s="8"/>
      <c r="AE130" s="8"/>
    </row>
    <row r="131" spans="1:31" x14ac:dyDescent="0.2">
      <c r="A131" s="4">
        <v>48334</v>
      </c>
      <c r="B131" s="8">
        <v>37005.18</v>
      </c>
      <c r="C131" s="8">
        <v>6183.55</v>
      </c>
      <c r="D131" s="8"/>
      <c r="E131" s="8"/>
      <c r="F131" s="8"/>
      <c r="G131" s="8"/>
      <c r="H131" s="8"/>
      <c r="I131" s="8"/>
      <c r="J131" s="8"/>
      <c r="K131" s="8"/>
      <c r="L131" s="8"/>
      <c r="M131" s="8">
        <v>-4.57</v>
      </c>
      <c r="N131" s="8">
        <v>22.88</v>
      </c>
      <c r="O131" s="8"/>
      <c r="P131" s="8">
        <v>433.85</v>
      </c>
      <c r="Q131" s="8">
        <v>6183.55</v>
      </c>
      <c r="R131" s="8">
        <v>6156.1</v>
      </c>
      <c r="S131" s="8">
        <v>27.45</v>
      </c>
      <c r="T131" s="8">
        <v>30849.08</v>
      </c>
      <c r="U131" s="8">
        <v>-6156.1</v>
      </c>
      <c r="V131" s="8">
        <v>30849.08</v>
      </c>
      <c r="W131" s="8"/>
      <c r="X131" s="8"/>
      <c r="Y131" s="8">
        <v>6183.55</v>
      </c>
      <c r="Z131" s="8">
        <v>34475.94</v>
      </c>
      <c r="AA131" s="8">
        <v>5745.99</v>
      </c>
      <c r="AB131" s="8">
        <v>28729.95</v>
      </c>
      <c r="AC131" s="8"/>
      <c r="AD131" s="8"/>
      <c r="AE131" s="8"/>
    </row>
    <row r="132" spans="1:31" x14ac:dyDescent="0.2">
      <c r="A132" s="4">
        <v>48365</v>
      </c>
      <c r="B132" s="8">
        <v>30849.08</v>
      </c>
      <c r="C132" s="8">
        <v>6183.55</v>
      </c>
      <c r="D132" s="8"/>
      <c r="E132" s="8"/>
      <c r="F132" s="8"/>
      <c r="G132" s="8"/>
      <c r="H132" s="8"/>
      <c r="I132" s="8"/>
      <c r="J132" s="8"/>
      <c r="K132" s="8"/>
      <c r="L132" s="8"/>
      <c r="M132" s="8">
        <v>-4.57</v>
      </c>
      <c r="N132" s="8">
        <v>18.309999999999999</v>
      </c>
      <c r="O132" s="8"/>
      <c r="P132" s="8">
        <v>452.16</v>
      </c>
      <c r="Q132" s="8">
        <v>6183.55</v>
      </c>
      <c r="R132" s="8">
        <v>6160.67</v>
      </c>
      <c r="S132" s="8">
        <v>22.88</v>
      </c>
      <c r="T132" s="8">
        <v>24688.41</v>
      </c>
      <c r="U132" s="8">
        <v>-6160.67</v>
      </c>
      <c r="V132" s="8">
        <v>24688.41</v>
      </c>
      <c r="W132" s="8"/>
      <c r="X132" s="8"/>
      <c r="Y132" s="8">
        <v>6183.55</v>
      </c>
      <c r="Z132" s="8">
        <v>28729.95</v>
      </c>
      <c r="AA132" s="8">
        <v>5745.99</v>
      </c>
      <c r="AB132" s="8">
        <v>22983.96</v>
      </c>
      <c r="AC132" s="8"/>
      <c r="AD132" s="8"/>
      <c r="AE132" s="8"/>
    </row>
    <row r="133" spans="1:31" x14ac:dyDescent="0.2">
      <c r="A133" s="4">
        <v>48395</v>
      </c>
      <c r="B133" s="8">
        <v>24688.41</v>
      </c>
      <c r="C133" s="8">
        <v>6183.55</v>
      </c>
      <c r="D133" s="8"/>
      <c r="E133" s="8"/>
      <c r="F133" s="8"/>
      <c r="G133" s="8"/>
      <c r="H133" s="8"/>
      <c r="I133" s="8"/>
      <c r="J133" s="8"/>
      <c r="K133" s="8"/>
      <c r="L133" s="8"/>
      <c r="M133" s="8">
        <v>-4.57</v>
      </c>
      <c r="N133" s="8">
        <v>13.74</v>
      </c>
      <c r="O133" s="8"/>
      <c r="P133" s="8">
        <v>465.9</v>
      </c>
      <c r="Q133" s="8">
        <v>6183.55</v>
      </c>
      <c r="R133" s="8">
        <v>6165.24</v>
      </c>
      <c r="S133" s="8">
        <v>18.309999999999999</v>
      </c>
      <c r="T133" s="8">
        <v>18523.169999999998</v>
      </c>
      <c r="U133" s="8">
        <v>-6165.24</v>
      </c>
      <c r="V133" s="8">
        <v>18523.169999999998</v>
      </c>
      <c r="W133" s="8"/>
      <c r="X133" s="8"/>
      <c r="Y133" s="8">
        <v>6183.55</v>
      </c>
      <c r="Z133" s="8">
        <v>22983.96</v>
      </c>
      <c r="AA133" s="8">
        <v>5745.99</v>
      </c>
      <c r="AB133" s="8">
        <v>17237.97</v>
      </c>
      <c r="AC133" s="8"/>
      <c r="AD133" s="8"/>
      <c r="AE133" s="8"/>
    </row>
    <row r="134" spans="1:31" x14ac:dyDescent="0.2">
      <c r="A134" s="4">
        <v>48426</v>
      </c>
      <c r="B134" s="8">
        <v>18523.169999999998</v>
      </c>
      <c r="C134" s="8">
        <v>6183.55</v>
      </c>
      <c r="D134" s="8"/>
      <c r="E134" s="8"/>
      <c r="F134" s="8"/>
      <c r="G134" s="8"/>
      <c r="H134" s="8"/>
      <c r="I134" s="8"/>
      <c r="J134" s="8"/>
      <c r="K134" s="8"/>
      <c r="L134" s="8"/>
      <c r="M134" s="8">
        <v>-4.58</v>
      </c>
      <c r="N134" s="8">
        <v>9.16</v>
      </c>
      <c r="O134" s="8"/>
      <c r="P134" s="8">
        <v>9.16</v>
      </c>
      <c r="Q134" s="8">
        <v>6183.55</v>
      </c>
      <c r="R134" s="8">
        <v>6169.81</v>
      </c>
      <c r="S134" s="8">
        <v>13.74</v>
      </c>
      <c r="T134" s="8">
        <v>12353.36</v>
      </c>
      <c r="U134" s="8">
        <v>-6169.81</v>
      </c>
      <c r="V134" s="8">
        <v>12353.36</v>
      </c>
      <c r="W134" s="8"/>
      <c r="X134" s="8"/>
      <c r="Y134" s="8">
        <v>6183.55</v>
      </c>
      <c r="Z134" s="8">
        <v>17237.97</v>
      </c>
      <c r="AA134" s="8">
        <v>5745.99</v>
      </c>
      <c r="AB134" s="8">
        <v>11491.98</v>
      </c>
      <c r="AC134" s="8"/>
      <c r="AD134" s="8"/>
      <c r="AE134" s="8"/>
    </row>
    <row r="135" spans="1:31" x14ac:dyDescent="0.2">
      <c r="A135" s="4">
        <v>48457</v>
      </c>
      <c r="B135" s="8">
        <v>12353.36</v>
      </c>
      <c r="C135" s="8">
        <v>6183.55</v>
      </c>
      <c r="D135" s="8"/>
      <c r="E135" s="8"/>
      <c r="F135" s="8"/>
      <c r="G135" s="8"/>
      <c r="H135" s="8"/>
      <c r="I135" s="8"/>
      <c r="J135" s="8"/>
      <c r="K135" s="8"/>
      <c r="L135" s="8"/>
      <c r="M135" s="8">
        <v>-4.58</v>
      </c>
      <c r="N135" s="8">
        <v>4.58</v>
      </c>
      <c r="O135" s="8"/>
      <c r="P135" s="8">
        <v>13.74</v>
      </c>
      <c r="Q135" s="8">
        <v>6183.55</v>
      </c>
      <c r="R135" s="8">
        <v>6174.39</v>
      </c>
      <c r="S135" s="8">
        <v>9.16</v>
      </c>
      <c r="T135" s="8">
        <v>6178.97</v>
      </c>
      <c r="U135" s="8">
        <v>-6174.39</v>
      </c>
      <c r="V135" s="8">
        <v>6178.97</v>
      </c>
      <c r="W135" s="8"/>
      <c r="X135" s="8"/>
      <c r="Y135" s="8">
        <v>6183.55</v>
      </c>
      <c r="Z135" s="8">
        <v>11491.98</v>
      </c>
      <c r="AA135" s="8">
        <v>5745.99</v>
      </c>
      <c r="AB135" s="8">
        <v>5745.99</v>
      </c>
      <c r="AC135" s="8"/>
      <c r="AD135" s="8"/>
      <c r="AE135" s="8"/>
    </row>
    <row r="136" spans="1:31" x14ac:dyDescent="0.2">
      <c r="A136" s="4">
        <v>48487</v>
      </c>
      <c r="B136" s="8">
        <v>6178.97</v>
      </c>
      <c r="C136" s="8">
        <v>6183.55</v>
      </c>
      <c r="D136" s="8"/>
      <c r="E136" s="8"/>
      <c r="F136" s="8"/>
      <c r="G136" s="8"/>
      <c r="H136" s="8"/>
      <c r="I136" s="8"/>
      <c r="J136" s="8"/>
      <c r="K136" s="8"/>
      <c r="L136" s="8"/>
      <c r="M136" s="8">
        <v>-4.58</v>
      </c>
      <c r="N136" s="8">
        <v>0</v>
      </c>
      <c r="O136" s="8"/>
      <c r="P136" s="8">
        <v>13.74</v>
      </c>
      <c r="Q136" s="8">
        <v>6183.55</v>
      </c>
      <c r="R136" s="8">
        <v>6178.97</v>
      </c>
      <c r="S136" s="8">
        <v>4.58</v>
      </c>
      <c r="T136" s="8">
        <v>0</v>
      </c>
      <c r="U136" s="8">
        <v>-6178.97</v>
      </c>
      <c r="V136" s="8">
        <v>0</v>
      </c>
      <c r="W136" s="8"/>
      <c r="X136" s="8"/>
      <c r="Y136" s="8">
        <v>6183.55</v>
      </c>
      <c r="Z136" s="8">
        <v>5745.99</v>
      </c>
      <c r="AA136" s="8">
        <v>5745.99</v>
      </c>
      <c r="AB136" s="8">
        <v>0</v>
      </c>
      <c r="AC136" s="8"/>
      <c r="AD136" s="8"/>
      <c r="AE136" s="8"/>
    </row>
    <row r="137" spans="1:31" ht="15" x14ac:dyDescent="0.25">
      <c r="A137" s="7" t="s">
        <v>56</v>
      </c>
      <c r="B137" s="5"/>
      <c r="C137" s="6">
        <f t="shared" ref="C137:L137" si="0">SUM(C14:C136)</f>
        <v>721033.68000000098</v>
      </c>
      <c r="D137" s="6">
        <f t="shared" si="0"/>
        <v>0</v>
      </c>
      <c r="E137" s="6">
        <f t="shared" si="0"/>
        <v>0</v>
      </c>
      <c r="F137" s="6">
        <f t="shared" si="0"/>
        <v>0</v>
      </c>
      <c r="G137" s="6">
        <f t="shared" si="0"/>
        <v>0</v>
      </c>
      <c r="H137" s="6">
        <f t="shared" si="0"/>
        <v>0</v>
      </c>
      <c r="I137" s="6">
        <f t="shared" si="0"/>
        <v>0</v>
      </c>
      <c r="J137" s="6">
        <f t="shared" si="0"/>
        <v>0</v>
      </c>
      <c r="K137" s="6">
        <f t="shared" si="0"/>
        <v>0</v>
      </c>
      <c r="L137" s="6">
        <f t="shared" si="0"/>
        <v>0</v>
      </c>
      <c r="M137" s="5"/>
      <c r="N137" s="5"/>
      <c r="O137" s="5"/>
      <c r="P137" s="5"/>
      <c r="Q137" s="6">
        <f>SUM(Q14:Q136)</f>
        <v>721033.68000000098</v>
      </c>
      <c r="R137" s="6">
        <f>SUM(R14:R136)</f>
        <v>689518.87000000011</v>
      </c>
      <c r="S137" s="6">
        <f>SUM(S14:S136)</f>
        <v>31514.799999999985</v>
      </c>
      <c r="T137" s="5"/>
      <c r="U137" s="5"/>
      <c r="V137" s="5"/>
      <c r="W137" s="6">
        <f>SUM(W14:W136)</f>
        <v>0</v>
      </c>
      <c r="X137" s="6">
        <f>SUM(X14:X136)</f>
        <v>0</v>
      </c>
      <c r="Y137" s="6">
        <f>SUM(Y14:Y136)</f>
        <v>721033.68000000098</v>
      </c>
      <c r="Z137" s="5"/>
      <c r="AA137" s="6">
        <f>SUM(AA14:AA136)</f>
        <v>689518.79999999923</v>
      </c>
      <c r="AB137" s="5"/>
      <c r="AC137" s="5"/>
      <c r="AD137" s="6">
        <f>SUM(AA14:AA136)</f>
        <v>689518.79999999923</v>
      </c>
      <c r="AE137" s="5"/>
    </row>
    <row r="138" spans="1:31" ht="15" x14ac:dyDescent="0.25">
      <c r="O138" s="3" t="s">
        <v>55</v>
      </c>
      <c r="P138" s="29" t="s">
        <v>54</v>
      </c>
      <c r="Q138" s="26"/>
      <c r="R138" s="26"/>
    </row>
    <row r="139" spans="1:31" ht="15" x14ac:dyDescent="0.25">
      <c r="O139" s="3" t="s">
        <v>53</v>
      </c>
      <c r="P139" s="2" t="s">
        <v>52</v>
      </c>
      <c r="Q139" s="3" t="s">
        <v>51</v>
      </c>
      <c r="R139" s="4">
        <v>48487</v>
      </c>
    </row>
    <row r="140" spans="1:31" ht="15" x14ac:dyDescent="0.25">
      <c r="O140" s="3" t="s">
        <v>50</v>
      </c>
      <c r="P140" s="2" t="s">
        <v>38</v>
      </c>
      <c r="Q140" s="3" t="s">
        <v>49</v>
      </c>
      <c r="R140" s="4" t="s">
        <v>48</v>
      </c>
    </row>
    <row r="141" spans="1:31" ht="15" x14ac:dyDescent="0.25">
      <c r="O141" s="25" t="s">
        <v>47</v>
      </c>
      <c r="P141" s="26"/>
      <c r="Q141" s="28" t="s">
        <v>46</v>
      </c>
      <c r="R141" s="26"/>
    </row>
    <row r="142" spans="1:31" ht="15" x14ac:dyDescent="0.25">
      <c r="O142" s="25" t="s">
        <v>45</v>
      </c>
      <c r="P142" s="26"/>
      <c r="Q142" s="27">
        <v>0</v>
      </c>
      <c r="R142" s="26"/>
    </row>
    <row r="143" spans="1:31" ht="15" x14ac:dyDescent="0.25">
      <c r="O143" s="25" t="s">
        <v>44</v>
      </c>
      <c r="P143" s="26"/>
      <c r="Q143" s="27">
        <v>0</v>
      </c>
      <c r="R143" s="26"/>
    </row>
    <row r="144" spans="1:31" ht="15" x14ac:dyDescent="0.25">
      <c r="O144" s="25" t="s">
        <v>43</v>
      </c>
      <c r="P144" s="26"/>
      <c r="Q144" s="27">
        <v>0</v>
      </c>
      <c r="R144" s="26"/>
    </row>
    <row r="145" spans="15:18" ht="15" x14ac:dyDescent="0.25">
      <c r="O145" s="3" t="s">
        <v>42</v>
      </c>
      <c r="P145" s="28" t="s">
        <v>41</v>
      </c>
      <c r="Q145" s="26"/>
      <c r="R145" s="26"/>
    </row>
  </sheetData>
  <mergeCells count="10">
    <mergeCell ref="P138:R138"/>
    <mergeCell ref="O141:P141"/>
    <mergeCell ref="Q141:R141"/>
    <mergeCell ref="O142:P142"/>
    <mergeCell ref="Q142:R142"/>
    <mergeCell ref="O143:P143"/>
    <mergeCell ref="Q143:R143"/>
    <mergeCell ref="O144:P144"/>
    <mergeCell ref="Q144:R144"/>
    <mergeCell ref="P145:R145"/>
  </mergeCells>
  <hyperlinks>
    <hyperlink ref="P138" r:id="rId1" xr:uid="{96F52F0C-C794-45F6-A3C4-8BF7C8A33BA7}"/>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28e138-51c4-4d24-8993-7e05d3d641fc" xsi:nil="true"/>
    <lcf76f155ced4ddcb4097134ff3c332f xmlns="9da17a96-df4a-40e7-a2dd-c09d705ff0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266A8C84D45446A9CD745069CEB2B7" ma:contentTypeVersion="17" ma:contentTypeDescription="Create a new document." ma:contentTypeScope="" ma:versionID="d22f3f4d47efd89c94dca4d6dccbaf70">
  <xsd:schema xmlns:xsd="http://www.w3.org/2001/XMLSchema" xmlns:xs="http://www.w3.org/2001/XMLSchema" xmlns:p="http://schemas.microsoft.com/office/2006/metadata/properties" xmlns:ns2="9da17a96-df4a-40e7-a2dd-c09d705ff05a" xmlns:ns3="a328e138-51c4-4d24-8993-7e05d3d641fc" targetNamespace="http://schemas.microsoft.com/office/2006/metadata/properties" ma:root="true" ma:fieldsID="e7afa8ccc149c1967d7703b4b50efd74" ns2:_="" ns3:_="">
    <xsd:import namespace="9da17a96-df4a-40e7-a2dd-c09d705ff05a"/>
    <xsd:import namespace="a328e138-51c4-4d24-8993-7e05d3d641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17a96-df4a-40e7-a2dd-c09d705ff0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b2f9309-a8ab-47c5-ad99-817f00b9d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8e138-51c4-4d24-8993-7e05d3d641f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3ecdeb-c5f2-4187-b3d3-55a403c1accd}" ma:internalName="TaxCatchAll" ma:showField="CatchAllData" ma:web="a328e138-51c4-4d24-8993-7e05d3d641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D45F19-289F-4F47-A501-F460838D014D}">
  <ds:schemaRefs>
    <ds:schemaRef ds:uri="http://schemas.microsoft.com/sharepoint/v3/contenttype/forms"/>
  </ds:schemaRefs>
</ds:datastoreItem>
</file>

<file path=customXml/itemProps2.xml><?xml version="1.0" encoding="utf-8"?>
<ds:datastoreItem xmlns:ds="http://schemas.openxmlformats.org/officeDocument/2006/customXml" ds:itemID="{73DB2B9A-ABDC-4D38-9024-2C40134264E8}">
  <ds:schemaRefs>
    <ds:schemaRef ds:uri="http://schemas.microsoft.com/office/2006/metadata/properties"/>
    <ds:schemaRef ds:uri="http://schemas.microsoft.com/office/infopath/2007/PartnerControls"/>
    <ds:schemaRef ds:uri="a328e138-51c4-4d24-8993-7e05d3d641fc"/>
    <ds:schemaRef ds:uri="9da17a96-df4a-40e7-a2dd-c09d705ff05a"/>
  </ds:schemaRefs>
</ds:datastoreItem>
</file>

<file path=customXml/itemProps3.xml><?xml version="1.0" encoding="utf-8"?>
<ds:datastoreItem xmlns:ds="http://schemas.openxmlformats.org/officeDocument/2006/customXml" ds:itemID="{517BFF4D-A8D2-4D96-9099-6374BA14B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17a96-df4a-40e7-a2dd-c09d705ff05a"/>
    <ds:schemaRef ds:uri="a328e138-51c4-4d24-8993-7e05d3d64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Illustrative Entries</vt:lpstr>
      <vt:lpstr>Lessor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Quichocho, Anna (OFM)</dc:creator>
  <cp:lastModifiedBy>Diaz, Kelly (OFM)</cp:lastModifiedBy>
  <dcterms:created xsi:type="dcterms:W3CDTF">2021-09-20T17:35:37Z</dcterms:created>
  <dcterms:modified xsi:type="dcterms:W3CDTF">2025-05-30T00:05:40Z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0x01010042266A8C84D45446A9CD745069CEB2B7</vt:lpwstr>
  </property>
</Properties>
</file>