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730"/>
  <workbookPr defaultThemeVersion="124226"/>
  <mc:AlternateContent xmlns:mc="http://schemas.openxmlformats.org/markup-compatibility/2006">
    <mc:Choice Requires="x15">
      <x15ac:absPath xmlns:x15ac="http://schemas.microsoft.com/office/spreadsheetml/2010/11/ac" url="\\ofm.wa.lcl\OFM\SWA\Systems\DebtBook\Resources\"/>
    </mc:Choice>
  </mc:AlternateContent>
  <xr:revisionPtr revIDLastSave="0" documentId="13_ncr:1_{2A5C074F-79B0-4BFA-818D-56B40695AE72}" xr6:coauthVersionLast="47" xr6:coauthVersionMax="47" xr10:uidLastSave="{00000000-0000-0000-0000-000000000000}"/>
  <bookViews>
    <workbookView xWindow="-120" yWindow="-120" windowWidth="29040" windowHeight="15720" xr2:uid="{314698CD-C2DC-4010-BA63-08D194ACE002}"/>
  </bookViews>
  <sheets>
    <sheet name="Instructions" sheetId="3" r:id="rId1"/>
    <sheet name="Reconciliation Template" sheetId="7" r:id="rId2"/>
    <sheet name="Reconciliation Example" sheetId="1" r:id="rId3"/>
    <sheet name="General Ledger Summary Flexible" sheetId="5" r:id="rId4"/>
    <sheet name="SBITA - Fund (Rollforward)" sheetId="6" r:id="rId5"/>
  </sheets>
  <definedNames>
    <definedName name="_xlnm.Print_Area" localSheetId="2">'Reconciliation Example'!$A$1:$H$46</definedName>
    <definedName name="_xlnm.Print_Area" localSheetId="1">'Reconciliation Template'!$A$1:$H$46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6" i="7" l="1"/>
  <c r="F26" i="7"/>
  <c r="E26" i="7"/>
  <c r="D26" i="7"/>
  <c r="G26" i="1"/>
  <c r="F26" i="1"/>
  <c r="E26" i="1"/>
  <c r="D26" i="1"/>
  <c r="G16" i="7"/>
  <c r="F16" i="7"/>
  <c r="E16" i="7"/>
  <c r="D16" i="7"/>
  <c r="D42" i="1"/>
  <c r="G38" i="7" l="1"/>
  <c r="F38" i="7"/>
  <c r="E38" i="7"/>
  <c r="D38" i="7"/>
  <c r="G30" i="7"/>
  <c r="F30" i="7"/>
  <c r="E30" i="7"/>
  <c r="D30" i="7"/>
  <c r="G21" i="7"/>
  <c r="F21" i="7"/>
  <c r="E21" i="7"/>
  <c r="D21" i="7"/>
  <c r="G38" i="1"/>
  <c r="F38" i="1"/>
  <c r="E38" i="1"/>
  <c r="D38" i="1"/>
  <c r="G30" i="1"/>
  <c r="F30" i="1"/>
  <c r="E30" i="1"/>
  <c r="D30" i="1"/>
  <c r="G21" i="1"/>
  <c r="F21" i="1"/>
  <c r="E21" i="1"/>
  <c r="D21" i="1"/>
  <c r="G42" i="7"/>
  <c r="F42" i="7"/>
  <c r="E42" i="7"/>
  <c r="D42" i="7"/>
  <c r="F34" i="7"/>
  <c r="F33" i="7"/>
  <c r="G32" i="7"/>
  <c r="G31" i="7"/>
  <c r="E33" i="7"/>
  <c r="D33" i="7"/>
  <c r="G33" i="7" l="1"/>
  <c r="D34" i="7"/>
  <c r="E34" i="7"/>
  <c r="G34" i="7"/>
  <c r="D32" i="7"/>
  <c r="F32" i="7"/>
  <c r="D31" i="7"/>
  <c r="E32" i="7"/>
  <c r="E31" i="7"/>
  <c r="F31" i="7"/>
  <c r="F35" i="7" l="1"/>
  <c r="F44" i="7" s="1"/>
  <c r="E35" i="7"/>
  <c r="E44" i="7" s="1"/>
  <c r="G35" i="7"/>
  <c r="G44" i="7" s="1"/>
  <c r="D35" i="7"/>
  <c r="D44" i="7" s="1"/>
  <c r="E42" i="1"/>
  <c r="F42" i="1"/>
  <c r="G42" i="1"/>
  <c r="G25" i="1"/>
  <c r="G24" i="1"/>
  <c r="F23" i="1"/>
  <c r="F22" i="1"/>
  <c r="E25" i="1"/>
  <c r="E24" i="1"/>
  <c r="E22" i="1"/>
  <c r="E23" i="1"/>
  <c r="F34" i="1"/>
  <c r="F33" i="1"/>
  <c r="G32" i="1"/>
  <c r="G31" i="1"/>
  <c r="D25" i="1"/>
  <c r="D24" i="1"/>
  <c r="D23" i="1"/>
  <c r="D22" i="1"/>
  <c r="G15" i="1"/>
  <c r="G14" i="1"/>
  <c r="G16" i="1"/>
  <c r="F13" i="1"/>
  <c r="F12" i="1"/>
  <c r="E15" i="1"/>
  <c r="E14" i="1"/>
  <c r="E13" i="1"/>
  <c r="E12" i="1"/>
  <c r="E16" i="1"/>
  <c r="D15" i="1"/>
  <c r="D14" i="1"/>
  <c r="D13" i="1"/>
  <c r="D12" i="1"/>
  <c r="C12" i="6"/>
  <c r="D12" i="6"/>
  <c r="E12" i="6"/>
  <c r="E14" i="6" s="1"/>
  <c r="F12" i="6"/>
  <c r="F14" i="6" s="1"/>
  <c r="G12" i="6"/>
  <c r="G14" i="6" s="1"/>
  <c r="J12" i="6"/>
  <c r="J14" i="6" s="1"/>
  <c r="J22" i="6" s="1"/>
  <c r="K12" i="6"/>
  <c r="K14" i="6" s="1"/>
  <c r="L12" i="6"/>
  <c r="L14" i="6" s="1"/>
  <c r="M12" i="6"/>
  <c r="M14" i="6" s="1"/>
  <c r="M22" i="6" s="1"/>
  <c r="C14" i="6"/>
  <c r="D14" i="6"/>
  <c r="J19" i="6"/>
  <c r="K19" i="6"/>
  <c r="K21" i="6" s="1"/>
  <c r="L19" i="6"/>
  <c r="L21" i="6" s="1"/>
  <c r="M19" i="6"/>
  <c r="M21" i="6" s="1"/>
  <c r="J21" i="6"/>
  <c r="C29" i="6"/>
  <c r="C31" i="6" s="1"/>
  <c r="D29" i="6"/>
  <c r="D31" i="6" s="1"/>
  <c r="E29" i="6"/>
  <c r="E31" i="6" s="1"/>
  <c r="F29" i="6"/>
  <c r="F31" i="6" s="1"/>
  <c r="G29" i="6"/>
  <c r="G31" i="6" s="1"/>
  <c r="J29" i="6"/>
  <c r="J31" i="6" s="1"/>
  <c r="K29" i="6"/>
  <c r="K31" i="6" s="1"/>
  <c r="K39" i="6" s="1"/>
  <c r="L29" i="6"/>
  <c r="L31" i="6" s="1"/>
  <c r="L39" i="6" s="1"/>
  <c r="M29" i="6"/>
  <c r="M31" i="6" s="1"/>
  <c r="M39" i="6" s="1"/>
  <c r="J36" i="6"/>
  <c r="J38" i="6" s="1"/>
  <c r="K36" i="6"/>
  <c r="K38" i="6" s="1"/>
  <c r="L36" i="6"/>
  <c r="L38" i="6" s="1"/>
  <c r="M36" i="6"/>
  <c r="M38" i="6" s="1"/>
  <c r="C46" i="6"/>
  <c r="C48" i="6" s="1"/>
  <c r="D46" i="6"/>
  <c r="D48" i="6" s="1"/>
  <c r="E46" i="6"/>
  <c r="E48" i="6" s="1"/>
  <c r="F46" i="6"/>
  <c r="F48" i="6" s="1"/>
  <c r="G46" i="6"/>
  <c r="G48" i="6" s="1"/>
  <c r="J46" i="6"/>
  <c r="J48" i="6" s="1"/>
  <c r="J56" i="6" s="1"/>
  <c r="K46" i="6"/>
  <c r="K48" i="6" s="1"/>
  <c r="K56" i="6" s="1"/>
  <c r="L46" i="6"/>
  <c r="M46" i="6"/>
  <c r="L48" i="6"/>
  <c r="L56" i="6" s="1"/>
  <c r="M48" i="6"/>
  <c r="M56" i="6" s="1"/>
  <c r="J53" i="6"/>
  <c r="J55" i="6" s="1"/>
  <c r="K53" i="6"/>
  <c r="K55" i="6" s="1"/>
  <c r="L53" i="6"/>
  <c r="L55" i="6" s="1"/>
  <c r="M53" i="6"/>
  <c r="M55" i="6"/>
  <c r="C63" i="6"/>
  <c r="C65" i="6" s="1"/>
  <c r="D63" i="6"/>
  <c r="D65" i="6" s="1"/>
  <c r="E63" i="6"/>
  <c r="E65" i="6" s="1"/>
  <c r="F63" i="6"/>
  <c r="F65" i="6" s="1"/>
  <c r="G63" i="6"/>
  <c r="G65" i="6" s="1"/>
  <c r="J63" i="6"/>
  <c r="K63" i="6"/>
  <c r="L63" i="6"/>
  <c r="M63" i="6"/>
  <c r="J65" i="6"/>
  <c r="K65" i="6"/>
  <c r="L65" i="6"/>
  <c r="M65" i="6"/>
  <c r="M73" i="6" s="1"/>
  <c r="J70" i="6"/>
  <c r="J72" i="6" s="1"/>
  <c r="K70" i="6"/>
  <c r="L70" i="6"/>
  <c r="M70" i="6"/>
  <c r="K72" i="6"/>
  <c r="L72" i="6"/>
  <c r="M72" i="6"/>
  <c r="K73" i="6"/>
  <c r="L73" i="6"/>
  <c r="C80" i="6"/>
  <c r="C82" i="6" s="1"/>
  <c r="D80" i="6"/>
  <c r="D82" i="6" s="1"/>
  <c r="E80" i="6"/>
  <c r="F80" i="6"/>
  <c r="G80" i="6"/>
  <c r="J80" i="6"/>
  <c r="K80" i="6"/>
  <c r="L80" i="6"/>
  <c r="M80" i="6"/>
  <c r="M82" i="6" s="1"/>
  <c r="E82" i="6"/>
  <c r="F82" i="6"/>
  <c r="G82" i="6"/>
  <c r="J82" i="6"/>
  <c r="J90" i="6" s="1"/>
  <c r="K82" i="6"/>
  <c r="L82" i="6"/>
  <c r="J87" i="6"/>
  <c r="K87" i="6"/>
  <c r="L87" i="6"/>
  <c r="M87" i="6"/>
  <c r="J89" i="6"/>
  <c r="K89" i="6"/>
  <c r="L89" i="6"/>
  <c r="M89" i="6"/>
  <c r="K90" i="6"/>
  <c r="L90" i="6"/>
  <c r="M90" i="6"/>
  <c r="C97" i="6"/>
  <c r="D97" i="6"/>
  <c r="E97" i="6"/>
  <c r="F97" i="6"/>
  <c r="G97" i="6"/>
  <c r="J97" i="6"/>
  <c r="K97" i="6"/>
  <c r="K99" i="6" s="1"/>
  <c r="L97" i="6"/>
  <c r="L99" i="6" s="1"/>
  <c r="L107" i="6" s="1"/>
  <c r="M97" i="6"/>
  <c r="M99" i="6" s="1"/>
  <c r="C99" i="6"/>
  <c r="D99" i="6"/>
  <c r="E99" i="6"/>
  <c r="F99" i="6"/>
  <c r="G99" i="6"/>
  <c r="J99" i="6"/>
  <c r="J104" i="6"/>
  <c r="K104" i="6"/>
  <c r="L104" i="6"/>
  <c r="M104" i="6"/>
  <c r="J106" i="6"/>
  <c r="K106" i="6"/>
  <c r="L106" i="6"/>
  <c r="M106" i="6"/>
  <c r="J107" i="6"/>
  <c r="K107" i="6"/>
  <c r="C116" i="6"/>
  <c r="D116" i="6"/>
  <c r="E116" i="6"/>
  <c r="F116" i="6"/>
  <c r="G116" i="6"/>
  <c r="G118" i="6" s="1"/>
  <c r="J116" i="6"/>
  <c r="J118" i="6" s="1"/>
  <c r="K116" i="6"/>
  <c r="K118" i="6" s="1"/>
  <c r="K128" i="6" s="1"/>
  <c r="L116" i="6"/>
  <c r="L118" i="6" s="1"/>
  <c r="L128" i="6" s="1"/>
  <c r="M116" i="6"/>
  <c r="M118" i="6" s="1"/>
  <c r="M128" i="6" s="1"/>
  <c r="C118" i="6"/>
  <c r="D118" i="6"/>
  <c r="E118" i="6"/>
  <c r="F118" i="6"/>
  <c r="J125" i="6"/>
  <c r="K125" i="6"/>
  <c r="L125" i="6"/>
  <c r="M125" i="6"/>
  <c r="J127" i="6"/>
  <c r="K127" i="6"/>
  <c r="L127" i="6"/>
  <c r="M127" i="6"/>
  <c r="J128" i="6"/>
  <c r="C137" i="6"/>
  <c r="D137" i="6"/>
  <c r="E137" i="6"/>
  <c r="E139" i="6" s="1"/>
  <c r="F137" i="6"/>
  <c r="F139" i="6" s="1"/>
  <c r="G137" i="6"/>
  <c r="G139" i="6" s="1"/>
  <c r="J137" i="6"/>
  <c r="J139" i="6" s="1"/>
  <c r="K137" i="6"/>
  <c r="K139" i="6" s="1"/>
  <c r="K149" i="6" s="1"/>
  <c r="L137" i="6"/>
  <c r="L139" i="6" s="1"/>
  <c r="L149" i="6" s="1"/>
  <c r="M137" i="6"/>
  <c r="M139" i="6" s="1"/>
  <c r="C139" i="6"/>
  <c r="D139" i="6"/>
  <c r="J146" i="6"/>
  <c r="K146" i="6"/>
  <c r="L146" i="6"/>
  <c r="M146" i="6"/>
  <c r="M148" i="6" s="1"/>
  <c r="J148" i="6"/>
  <c r="K148" i="6"/>
  <c r="L148" i="6"/>
  <c r="C156" i="6"/>
  <c r="C158" i="6" s="1"/>
  <c r="D156" i="6"/>
  <c r="D158" i="6" s="1"/>
  <c r="E156" i="6"/>
  <c r="E158" i="6" s="1"/>
  <c r="F156" i="6"/>
  <c r="F158" i="6" s="1"/>
  <c r="G156" i="6"/>
  <c r="G158" i="6" s="1"/>
  <c r="J156" i="6"/>
  <c r="J158" i="6" s="1"/>
  <c r="K156" i="6"/>
  <c r="K158" i="6" s="1"/>
  <c r="L156" i="6"/>
  <c r="L158" i="6" s="1"/>
  <c r="M156" i="6"/>
  <c r="M158" i="6"/>
  <c r="J163" i="6"/>
  <c r="K163" i="6"/>
  <c r="K165" i="6" s="1"/>
  <c r="L163" i="6"/>
  <c r="L165" i="6" s="1"/>
  <c r="M163" i="6"/>
  <c r="M165" i="6" s="1"/>
  <c r="J165" i="6"/>
  <c r="C173" i="6"/>
  <c r="C175" i="6" s="1"/>
  <c r="D173" i="6"/>
  <c r="D175" i="6" s="1"/>
  <c r="E173" i="6"/>
  <c r="E175" i="6" s="1"/>
  <c r="F173" i="6"/>
  <c r="F175" i="6" s="1"/>
  <c r="G173" i="6"/>
  <c r="G175" i="6" s="1"/>
  <c r="J173" i="6"/>
  <c r="J175" i="6" s="1"/>
  <c r="K173" i="6"/>
  <c r="L173" i="6"/>
  <c r="M173" i="6"/>
  <c r="K175" i="6"/>
  <c r="L175" i="6"/>
  <c r="M175" i="6"/>
  <c r="M183" i="6" s="1"/>
  <c r="J180" i="6"/>
  <c r="J182" i="6" s="1"/>
  <c r="K180" i="6"/>
  <c r="K182" i="6" s="1"/>
  <c r="L180" i="6"/>
  <c r="L182" i="6" s="1"/>
  <c r="M180" i="6"/>
  <c r="M182" i="6"/>
  <c r="D16" i="1" l="1"/>
  <c r="F16" i="1"/>
  <c r="D33" i="1"/>
  <c r="F31" i="1"/>
  <c r="G33" i="1"/>
  <c r="G35" i="1" s="1"/>
  <c r="G44" i="1" s="1"/>
  <c r="D34" i="1"/>
  <c r="G34" i="1"/>
  <c r="F32" i="1"/>
  <c r="E33" i="1"/>
  <c r="E34" i="1"/>
  <c r="D31" i="1"/>
  <c r="D35" i="1" s="1"/>
  <c r="D44" i="1" s="1"/>
  <c r="E32" i="1"/>
  <c r="D32" i="1"/>
  <c r="E31" i="1"/>
  <c r="E35" i="1" s="1"/>
  <c r="J149" i="6"/>
  <c r="M107" i="6"/>
  <c r="L22" i="6"/>
  <c r="K22" i="6"/>
  <c r="L166" i="6"/>
  <c r="L183" i="6"/>
  <c r="J39" i="6"/>
  <c r="K183" i="6"/>
  <c r="M166" i="6"/>
  <c r="J183" i="6"/>
  <c r="K166" i="6"/>
  <c r="J166" i="6"/>
  <c r="J73" i="6"/>
  <c r="M149" i="6"/>
  <c r="F35" i="1" l="1"/>
  <c r="F44" i="1" s="1"/>
  <c r="E44" i="1"/>
</calcChain>
</file>

<file path=xl/sharedStrings.xml><?xml version="1.0" encoding="utf-8"?>
<sst xmlns="http://schemas.openxmlformats.org/spreadsheetml/2006/main" count="1377" uniqueCount="204">
  <si>
    <t>Reconciliation of :</t>
  </si>
  <si>
    <t>Prepared by:</t>
  </si>
  <si>
    <t>Date prepared:</t>
  </si>
  <si>
    <t>Date reviewed:</t>
  </si>
  <si>
    <t>Total of Reconciling Items</t>
  </si>
  <si>
    <t>Month-End Date</t>
  </si>
  <si>
    <t>Preparer Name</t>
  </si>
  <si>
    <t>Reviewer Name</t>
  </si>
  <si>
    <t>Unreconciled Balance (SHOULD BE -0-)</t>
  </si>
  <si>
    <t>ADDITIONAL EXPLANATORY NOTES:</t>
  </si>
  <si>
    <t>Difference to Reconcile, Reclassify, or Correct</t>
  </si>
  <si>
    <t>Reconciling Item(s)</t>
  </si>
  <si>
    <t>date</t>
  </si>
  <si>
    <t>AFRS General Ledger Balance</t>
  </si>
  <si>
    <t>Agency name</t>
  </si>
  <si>
    <t>Follow up assigned to (name), date completed, document #</t>
  </si>
  <si>
    <t>name, date completed, document #</t>
  </si>
  <si>
    <t>INSTRUCTIONS</t>
  </si>
  <si>
    <t/>
  </si>
  <si>
    <t>Reductions</t>
  </si>
  <si>
    <t>Additions</t>
  </si>
  <si>
    <t>Balance as of</t>
  </si>
  <si>
    <t>892 - PRESSURE SYSTEMS SAFETY ACCOUNT ACTIVITIES:</t>
  </si>
  <si>
    <t>Short-Term Balance as of</t>
  </si>
  <si>
    <t>609 - MEDICAL AID ACCOUNT ACTIVITIES:</t>
  </si>
  <si>
    <t>608 - ACCIDENT ACCOUNT ACTIVITIES:</t>
  </si>
  <si>
    <t>234 - PUBLIC WORKS ADMINISTRATION ACCT ACTIVITIES:</t>
  </si>
  <si>
    <t>21V - CONSTRUCTION REGISTRATION INSPECTION ACC ACTIVITIES:</t>
  </si>
  <si>
    <t>095 - ELECTRICAL LICENSE ACCOUNT ACTIVITIES:</t>
  </si>
  <si>
    <t>001 - GENERAL FUND ACTIVITIES:</t>
  </si>
  <si>
    <t>Fund (Rollforward Schedule)</t>
  </si>
  <si>
    <t>YEAR ENDED 6/30/2024</t>
  </si>
  <si>
    <t>NOTES TO FINANCIAL STATEMENTS</t>
  </si>
  <si>
    <t>235 - DEPARTMENT OF LABOR AND INDUSTRIES</t>
  </si>
  <si>
    <t>Report purpose: To review activity in a GL account for a specified period.</t>
  </si>
  <si>
    <t xml:space="preserve">Page: </t>
  </si>
  <si>
    <t>None</t>
  </si>
  <si>
    <t>Insert Page Break:</t>
  </si>
  <si>
    <t>Closed</t>
  </si>
  <si>
    <t>Transactions Through:</t>
  </si>
  <si>
    <t>Adj FY1</t>
  </si>
  <si>
    <t>Through:</t>
  </si>
  <si>
    <t>Jul FY1</t>
  </si>
  <si>
    <t>Fiscal Months:</t>
  </si>
  <si>
    <t>2025</t>
  </si>
  <si>
    <t>Biennium:</t>
  </si>
  <si>
    <t>Date Run:</t>
  </si>
  <si>
    <t>GLF01</t>
  </si>
  <si>
    <t>Report Number:</t>
  </si>
  <si>
    <t>General Ledger Summary Flexible by Account/General Ledger</t>
  </si>
  <si>
    <t>OFM</t>
  </si>
  <si>
    <t>Yes</t>
  </si>
  <si>
    <t>Subtotal Group 8:</t>
  </si>
  <si>
    <t>Subtotal Group 7:</t>
  </si>
  <si>
    <t>Subtotal Group 6:</t>
  </si>
  <si>
    <t>Subtotal Group 5:</t>
  </si>
  <si>
    <t>Subtotal Group 4:</t>
  </si>
  <si>
    <t>Subtotal Group 3:</t>
  </si>
  <si>
    <t>Subtotal Group 2:</t>
  </si>
  <si>
    <t>Subtotal Group 1:</t>
  </si>
  <si>
    <t>Group 8:</t>
  </si>
  <si>
    <t>Group 7:</t>
  </si>
  <si>
    <t>Group 6:</t>
  </si>
  <si>
    <t>Group 5:</t>
  </si>
  <si>
    <t>Group 4:</t>
  </si>
  <si>
    <t>Group 3:</t>
  </si>
  <si>
    <t>General Ledger</t>
  </si>
  <si>
    <t>Group 2:</t>
  </si>
  <si>
    <t>Account</t>
  </si>
  <si>
    <t>Group 1:</t>
  </si>
  <si>
    <t>All</t>
  </si>
  <si>
    <t>*</t>
  </si>
  <si>
    <t>Subsidiary GL:</t>
  </si>
  <si>
    <t>General Ledger:</t>
  </si>
  <si>
    <t>Project Phase:</t>
  </si>
  <si>
    <t>Subproject:</t>
  </si>
  <si>
    <t>Project:</t>
  </si>
  <si>
    <t>Organization Index:</t>
  </si>
  <si>
    <t>Cost Center:</t>
  </si>
  <si>
    <t>Unit:</t>
  </si>
  <si>
    <t>Section:</t>
  </si>
  <si>
    <t>Branch:</t>
  </si>
  <si>
    <t>Division:</t>
  </si>
  <si>
    <t>Program Index:</t>
  </si>
  <si>
    <t>Task:</t>
  </si>
  <si>
    <t>Subactivity:</t>
  </si>
  <si>
    <t>Activity:</t>
  </si>
  <si>
    <t>Subprogram:</t>
  </si>
  <si>
    <t>Program:</t>
  </si>
  <si>
    <t>Account:</t>
  </si>
  <si>
    <t>12A-Adj FY1</t>
  </si>
  <si>
    <t>End Fiscal Month:</t>
  </si>
  <si>
    <t>01 -Jul FY1</t>
  </si>
  <si>
    <t>Begin Fiscal Month:</t>
  </si>
  <si>
    <t>235</t>
  </si>
  <si>
    <t xml:space="preserve">235 </t>
  </si>
  <si>
    <t>Agency:</t>
  </si>
  <si>
    <t>KD00105</t>
  </si>
  <si>
    <t>User ID:</t>
  </si>
  <si>
    <t>Interpreted as</t>
  </si>
  <si>
    <t>Entered as</t>
  </si>
  <si>
    <t>Input Parameters</t>
  </si>
  <si>
    <t xml:space="preserve">Total </t>
  </si>
  <si>
    <t>Agency 2350 - Department of Labor and Industries</t>
  </si>
  <si>
    <t>Account 999 - General Long Term Obligations</t>
  </si>
  <si>
    <t>5275 - Subscription IT Liability</t>
  </si>
  <si>
    <t>5175 - Subscription IT Liability</t>
  </si>
  <si>
    <t>Account 997 - General Capital Assets</t>
  </si>
  <si>
    <t>2680 - Allow for Amort - Subscription IT Asset</t>
  </si>
  <si>
    <t>2670 - Subscription IT Asset</t>
  </si>
  <si>
    <t>Account 609 - Medical Aid Account</t>
  </si>
  <si>
    <t>Account 608 - Accident Account</t>
  </si>
  <si>
    <t>Bal Thru Adj FY1</t>
  </si>
  <si>
    <t>Credit</t>
  </si>
  <si>
    <t>Debit</t>
  </si>
  <si>
    <t>Beginning Biennium</t>
  </si>
  <si>
    <r>
      <t>NN</t>
    </r>
    <r>
      <rPr>
        <b/>
        <sz val="10"/>
        <color indexed="8"/>
        <rFont val="Times New Roman"/>
        <charset val="1"/>
      </rPr>
      <t>General Ledger</t>
    </r>
  </si>
  <si>
    <t>2350 - Department of Labor and Industries</t>
  </si>
  <si>
    <t>Total 892 - Pressure Systems Safety Account Subscription Assets, Net</t>
  </si>
  <si>
    <t>Total Subscription Accumulated Amortization</t>
  </si>
  <si>
    <t>Total Software Subscription Accumulated Amortization</t>
  </si>
  <si>
    <t xml:space="preserve">     Azure 2022 - 2025</t>
  </si>
  <si>
    <t>Software</t>
  </si>
  <si>
    <t>Subscription Accumulated Amortization</t>
  </si>
  <si>
    <t>Total Subscription Assets</t>
  </si>
  <si>
    <t>Total Subscription Liability</t>
  </si>
  <si>
    <t>Total Software Subscription Assets</t>
  </si>
  <si>
    <t>Total Software Subscription Liability</t>
  </si>
  <si>
    <t>Subscription Assets</t>
  </si>
  <si>
    <t>Subscription Liability</t>
  </si>
  <si>
    <t>Total 885 - Plumbing Certificate Account Subscription Assets, Net</t>
  </si>
  <si>
    <t>885 - PLUMBING CERTIFICATE ACCOUNT ACTIVITIES:</t>
  </si>
  <si>
    <t>Total 609 - Medical Aid Account Subscription Assets, Net</t>
  </si>
  <si>
    <t xml:space="preserve">     K4489</t>
  </si>
  <si>
    <t xml:space="preserve">     K3602</t>
  </si>
  <si>
    <t>Total 608 - Accident Account Subscription Assets, Net</t>
  </si>
  <si>
    <t>Total 234 - Public Works Administration Acct Subscription Assets, Net</t>
  </si>
  <si>
    <t>Total 21V - Construction Registration Inspection Acc Subscription Assets, Net</t>
  </si>
  <si>
    <t>Total 163 - Worker/Community Right to Know Acct Subscription Assets, Net</t>
  </si>
  <si>
    <t>163 - WORKER/COMMUNITY RIGHT TO KNOW ACCT ACTIVITIES:</t>
  </si>
  <si>
    <t>Total 095 - Electrical License Account Subscription Assets, Net</t>
  </si>
  <si>
    <t>Total 03B - Asbestos Account Subscription Assets, Net</t>
  </si>
  <si>
    <t>03B - ASBESTOS ACCOUNT ACTIVITIES:</t>
  </si>
  <si>
    <t>Total 001 - General Fund Subscription Assets, Net</t>
  </si>
  <si>
    <t>Department of Labor and Industries</t>
  </si>
  <si>
    <t>June 2025 (FM99)</t>
  </si>
  <si>
    <t>Fund</t>
  </si>
  <si>
    <t>Ledger</t>
  </si>
  <si>
    <t>997</t>
  </si>
  <si>
    <t>999</t>
  </si>
  <si>
    <t>Reconciling Item and Amount (by Fund)</t>
  </si>
  <si>
    <t>Note: For proprietary and fudiciary accounts, link to the specific fund on the DebtBook report. All other funds should be summarized and linked to the 997 (for assets) and 999 (for liabilities) columns</t>
  </si>
  <si>
    <t>Link to the following lines on the Fund (Rollforward) DebtBook Report</t>
  </si>
  <si>
    <t>Balances as of June 30, 20XX for "Total Subscription Assets"</t>
  </si>
  <si>
    <t>DebtBook Report</t>
  </si>
  <si>
    <t>Subscription</t>
  </si>
  <si>
    <t>Short-Term Balances as of June 30, 20XX for "Total Subscription Liability"</t>
  </si>
  <si>
    <r>
      <t xml:space="preserve">Balances as of June 30, 20XX </t>
    </r>
    <r>
      <rPr>
        <b/>
        <u/>
        <sz val="12"/>
        <rFont val="Arial"/>
        <family val="2"/>
      </rPr>
      <t>LESS</t>
    </r>
    <r>
      <rPr>
        <sz val="12"/>
        <rFont val="Arial"/>
        <family val="2"/>
      </rPr>
      <t xml:space="preserve"> Short-Term Balances as of June 30, 20XX for "Total Subscription Liability"</t>
    </r>
  </si>
  <si>
    <t>1 - Enterprise Reporting --&gt; General Ledger Summary Flexible Report</t>
  </si>
  <si>
    <t>Navigate to the report and double-click on General Ledger Summary Flexible</t>
  </si>
  <si>
    <t>Enter the following parameters:</t>
  </si>
  <si>
    <t>Format: Microsoft Excel (97-2003)</t>
  </si>
  <si>
    <t>Biennium: Biennium you are reconciling</t>
  </si>
  <si>
    <t>Agency: Your Agency</t>
  </si>
  <si>
    <t>Begin Fiscal Month: Start period for your reconciliation (typically FM01 or 13)</t>
  </si>
  <si>
    <t>End Fiscal Month: End period for your reconciliation (typically FM99 or 25)</t>
  </si>
  <si>
    <t>Group 1: Account</t>
  </si>
  <si>
    <t>Group 2: General Ledger</t>
  </si>
  <si>
    <t>Schedule report and download to Excel</t>
  </si>
  <si>
    <t>Give your report a name</t>
  </si>
  <si>
    <t>Select your profile</t>
  </si>
  <si>
    <t>Export Format = Charts Only</t>
  </si>
  <si>
    <t>Source Scheduled</t>
  </si>
  <si>
    <t>Input the following parameters &amp; click Next:</t>
  </si>
  <si>
    <t>Click "Create Export"</t>
  </si>
  <si>
    <t>From the list of Exports, find your report and under "Actions" click "Export"</t>
  </si>
  <si>
    <t>At the top right of your screen, you will see a bell icon. Click on it to review your exports and then click the download icon to download your report.</t>
  </si>
  <si>
    <t>Gather the following reports:</t>
  </si>
  <si>
    <t>06/30/20XX for the current fiscal year</t>
  </si>
  <si>
    <t>Prepare your reconciliation:</t>
  </si>
  <si>
    <t>1 - Within Excel, combine the Reconciliation Template and the reports run above</t>
  </si>
  <si>
    <t>2 - Complete the header within the Reconciliation Template: Agency, Time Period, Preparer, Reviewer, Dates</t>
  </si>
  <si>
    <t>3 - Adjust the Fund columns, as needed, for your agency (adding or removing columns if necessary)</t>
  </si>
  <si>
    <t>Fund A</t>
  </si>
  <si>
    <t>Fund B</t>
  </si>
  <si>
    <t>4 - Populate the AFRS General Ledger Balance section by linking to the ending balances from the General Ledger Summary Flexible Report</t>
  </si>
  <si>
    <t>DebtBook Balance</t>
  </si>
  <si>
    <t>6 - Review the Difference to Reconcile, Reclassify, or Correct section for items to research. The DebtBook reports are rounded to whole dollars, so small variances are expected</t>
  </si>
  <si>
    <t>7 - Add notes to the Reconciling Item(s) section and make corrections in AFRS and/or DebtBook as needed.</t>
  </si>
  <si>
    <t>8 - Ensure that the Unreconciled Balance line is zero and add notes as needed.</t>
  </si>
  <si>
    <t>Note: The DebtBook Audit Notes are rounded to the whole dollar. Small variances are expected.</t>
  </si>
  <si>
    <t>Note: For proprietary and fiduciary accounts, link to the specific fund on the DebtBook report. All other funds should be summarized and linked to the 997 (for assets) and 999 (for liabilities) columns</t>
  </si>
  <si>
    <t>Reviewed by:</t>
  </si>
  <si>
    <t>2670,2680,5175,5275</t>
  </si>
  <si>
    <t>SBITA General Ledger Reconciliation</t>
  </si>
  <si>
    <t>2670, 2680, 5175, 5275</t>
  </si>
  <si>
    <t>Note: SBITA entries are only expected to be completed annually - so reconciliations would only need to be done annually. The start and end fiscal months would then be for the entire fiscal year</t>
  </si>
  <si>
    <t>General Ledger: 2670, 2680, 5175, 5275</t>
  </si>
  <si>
    <t>2 - DebtBook Audit Report - for Subscriptions  (If your agency has capitalizable SBITAs)</t>
  </si>
  <si>
    <t>Ensure you are within the Subscriptions module of DebtBook and navigate to Reporting --&gt; Audit Notes --&gt; Create Notes</t>
  </si>
  <si>
    <r>
      <t xml:space="preserve">Once you've opened up your report in Excel, you'll see three tabs: Subscriptions - Footnote, Activity (Rollforward Schedule), Fund (Rollforward Schedule). Utilitize the </t>
    </r>
    <r>
      <rPr>
        <u/>
        <sz val="11"/>
        <rFont val="Calibri"/>
        <family val="2"/>
        <scheme val="minor"/>
      </rPr>
      <t>Fund (Rollforward Schedule)</t>
    </r>
    <r>
      <rPr>
        <sz val="11"/>
        <rFont val="Calibri"/>
        <family val="2"/>
        <scheme val="minor"/>
      </rPr>
      <t xml:space="preserve"> tab for this reconciliation.</t>
    </r>
  </si>
  <si>
    <t>5 - Populate the DebtBook Balance section by linking to the lines noted from the Subscription Fund (Rollforward) reports</t>
  </si>
  <si>
    <r>
      <t xml:space="preserve">9 - When everything is complete and documented, update the </t>
    </r>
    <r>
      <rPr>
        <b/>
        <sz val="11"/>
        <color theme="1"/>
        <rFont val="Calibri"/>
        <family val="2"/>
        <scheme val="minor"/>
      </rPr>
      <t xml:space="preserve">Date prepared </t>
    </r>
    <r>
      <rPr>
        <sz val="11"/>
        <rFont val="Calibri"/>
        <family val="2"/>
        <scheme val="minor"/>
      </rPr>
      <t>and notify the reviewer that the reconciliation is ready for their review.</t>
    </r>
  </si>
  <si>
    <t>Balances as of June 30, 20XX for "Total Subscription Accumulated Amortization"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</si>
</sst>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mm/dd/yy;@"/>
    <numFmt numFmtId="165" formatCode="#,##0;\(#,##0\);\-"/>
    <numFmt numFmtId="166" formatCode="mmmm\ d\,\ yyyy"/>
    <numFmt numFmtId="167" formatCode="mmm\ d&quot;, &quot;yyyy&quot;  &quot;h\:mm\:\ AM/PM"/>
    <numFmt numFmtId="168" formatCode="_(* #,##0_);_(* \(#,##0\);_(* &quot;-&quot;??_);_(@_)"/>
  </numFmts>
  <fonts count="33" x14ac:knownFonts="1">
    <font>
      <sz val="10"/>
      <name val="Arial"/>
    </font>
    <font>
      <sz val="11"/>
      <color theme="1"/>
      <name val="Calibri"/>
      <family val="2"/>
      <scheme val="minor"/>
    </font>
    <font>
      <sz val="11"/>
      <color theme="1"/>
      <name val="Calibri"/>
      <family val="2"/>
      <scheme val="minor"/>
    </font>
    <font>
      <sz val="10"/>
      <name val="Arial"/>
    </font>
    <font>
      <b/>
      <sz val="16"/>
      <name val="Arial"/>
      <family val="2"/>
    </font>
    <font>
      <sz val="8"/>
      <name val="Arial"/>
    </font>
    <font>
      <b/>
      <sz val="12"/>
      <color indexed="12"/>
      <name val="Arial"/>
      <family val="2"/>
    </font>
    <font>
      <b/>
      <sz val="12"/>
      <name val="Arial"/>
      <family val="2"/>
    </font>
    <font>
      <sz val="12"/>
      <name val="Arial"/>
      <family val="2"/>
    </font>
    <font>
      <sz val="12"/>
      <color indexed="12"/>
      <name val="Arial"/>
      <family val="2"/>
    </font>
    <font>
      <sz val="14"/>
      <color theme="4" tint="-0.249977111117893"/>
      <name val="Arial"/>
      <family val="2"/>
    </font>
    <font>
      <sz val="12"/>
      <color theme="4" tint="-0.249977111117893"/>
      <name val="Arial"/>
      <family val="2"/>
    </font>
    <font>
      <b/>
      <sz val="11"/>
      <color theme="1"/>
      <name val="Calibri"/>
      <family val="2"/>
      <scheme val="minor"/>
    </font>
    <font>
      <i/>
      <sz val="11"/>
      <color theme="1"/>
      <name val="Calibri"/>
      <family val="2"/>
      <scheme val="minor"/>
    </font>
    <font>
      <b/>
      <u/>
      <sz val="11"/>
      <color theme="1"/>
      <name val="Calibri"/>
      <family val="2"/>
      <scheme val="minor"/>
    </font>
    <font>
      <sz val="11"/>
      <name val="Arial"/>
      <family val="1"/>
    </font>
    <font>
      <b/>
      <sz val="11"/>
      <name val="Arial"/>
      <family val="1"/>
    </font>
    <font>
      <sz val="10"/>
      <color indexed="8"/>
      <name val="ARIAL"/>
      <charset val="1"/>
    </font>
    <font>
      <i/>
      <sz val="10"/>
      <color indexed="8"/>
      <name val="Times New Roman"/>
      <charset val="1"/>
    </font>
    <font>
      <sz val="8"/>
      <color indexed="8"/>
      <name val="Times New Roman"/>
      <charset val="1"/>
    </font>
    <font>
      <sz val="10"/>
      <color indexed="8"/>
      <name val="Times New Roman"/>
      <charset val="1"/>
    </font>
    <font>
      <b/>
      <sz val="10"/>
      <color indexed="8"/>
      <name val="Times New Roman"/>
      <charset val="1"/>
    </font>
    <font>
      <b/>
      <i/>
      <sz val="12"/>
      <color indexed="8"/>
      <name val="Times New Roman"/>
      <charset val="1"/>
    </font>
    <font>
      <b/>
      <sz val="14"/>
      <color indexed="23"/>
      <name val="Century"/>
      <charset val="1"/>
    </font>
    <font>
      <b/>
      <sz val="9"/>
      <color indexed="8"/>
      <name val="Times New Roman"/>
      <charset val="1"/>
    </font>
    <font>
      <sz val="9"/>
      <color indexed="8"/>
      <name val="Times New Roman"/>
      <charset val="1"/>
    </font>
    <font>
      <sz val="10"/>
      <color indexed="9"/>
      <name val="Times New Roman"/>
      <charset val="1"/>
    </font>
    <font>
      <b/>
      <i/>
      <sz val="16"/>
      <color indexed="8"/>
      <name val="Times New Roman"/>
      <charset val="1"/>
    </font>
    <font>
      <i/>
      <sz val="12"/>
      <name val="Arial"/>
      <family val="2"/>
    </font>
    <font>
      <b/>
      <u/>
      <sz val="12"/>
      <name val="Arial"/>
      <family val="2"/>
    </font>
    <font>
      <sz val="11"/>
      <name val="Calibri"/>
      <family val="2"/>
      <scheme val="minor"/>
    </font>
    <font>
      <u/>
      <sz val="11"/>
      <name val="Calibri"/>
      <family val="2"/>
      <scheme val="minor"/>
    </font>
    <font>
      <sz val="8"/>
      <name val="Calibri"/>
      <family val="2"/>
      <scheme val="minor"/>
    </font>
  </fonts>
  <fills count="4">
    <fill>
      <patternFill patternType="none"/>
    </fill>
    <fill>
      <patternFill patternType="gray125"/>
    </fill>
    <fill>
      <patternFill patternType="solid">
        <fgColor theme="7" tint="0.79998168889431442"/>
        <bgColor indexed="64"/>
      </patternFill>
    </fill>
    <fill>
      <patternFill patternType="solid">
        <fgColor theme="8" tint="0.79998168889431442"/>
        <bgColor indexed="64"/>
      </patternFill>
    </fill>
  </fills>
  <borders count="7">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style="double">
        <color indexed="64"/>
      </bottom>
      <diagonal/>
    </border>
    <border>
      <left/>
      <right/>
      <top style="thin">
        <color rgb="FF000000"/>
      </top>
      <bottom/>
      <diagonal/>
    </border>
    <border>
      <left/>
      <right/>
      <top/>
      <bottom style="thin">
        <color rgb="FF000000"/>
      </bottom>
      <diagonal/>
    </border>
    <border>
      <left/>
      <right/>
      <top/>
      <bottom style="medium">
        <color indexed="64"/>
      </bottom>
      <diagonal/>
    </border>
  </borders>
  <cellStyleXfs count="4">
    <xf numFmtId="0" fontId="0" fillId="0" borderId="0"/>
    <xf numFmtId="43" fontId="3" fillId="0" borderId="0" applyFont="0" applyFill="0" applyBorder="0" applyAlignment="0" applyProtection="0"/>
    <xf numFmtId="0" fontId="15" fillId="0" borderId="0"/>
    <xf numFmtId="0" fontId="17" fillId="0" borderId="0">
      <alignment vertical="top"/>
    </xf>
  </cellStyleXfs>
  <cellXfs count="81">
    <xf numFmtId="0" fontId="0" fillId="0" borderId="0" xfId="0"/>
    <xf numFmtId="0" fontId="8" fillId="0" borderId="0" xfId="0" applyFont="1"/>
    <xf numFmtId="43" fontId="8" fillId="0" borderId="0" xfId="1" applyFont="1"/>
    <xf numFmtId="4" fontId="8" fillId="0" borderId="0" xfId="0" applyNumberFormat="1" applyFont="1"/>
    <xf numFmtId="0" fontId="9" fillId="0" borderId="0" xfId="0" applyFont="1" applyAlignment="1">
      <alignment horizontal="center"/>
    </xf>
    <xf numFmtId="43" fontId="9" fillId="0" borderId="0" xfId="1" applyFont="1" applyFill="1" applyBorder="1" applyAlignment="1">
      <alignment horizontal="center"/>
    </xf>
    <xf numFmtId="0" fontId="11" fillId="0" borderId="1" xfId="0" applyFont="1" applyBorder="1"/>
    <xf numFmtId="43" fontId="8" fillId="0" borderId="0" xfId="1" applyFont="1" applyFill="1"/>
    <xf numFmtId="0" fontId="6" fillId="0" borderId="1" xfId="0" applyFont="1" applyBorder="1"/>
    <xf numFmtId="0" fontId="8" fillId="0" borderId="1" xfId="0" applyFont="1" applyBorder="1"/>
    <xf numFmtId="0" fontId="11" fillId="0" borderId="2" xfId="0" applyFont="1" applyBorder="1"/>
    <xf numFmtId="0" fontId="7" fillId="0" borderId="0" xfId="0" applyFont="1" applyAlignment="1">
      <alignment horizontal="right"/>
    </xf>
    <xf numFmtId="164" fontId="11" fillId="0" borderId="1" xfId="1" applyNumberFormat="1" applyFont="1" applyFill="1" applyBorder="1"/>
    <xf numFmtId="0" fontId="11" fillId="0" borderId="0" xfId="0" applyFont="1"/>
    <xf numFmtId="43" fontId="11" fillId="0" borderId="0" xfId="1" applyFont="1" applyFill="1"/>
    <xf numFmtId="4" fontId="7" fillId="0" borderId="0" xfId="0" applyNumberFormat="1" applyFont="1" applyAlignment="1">
      <alignment horizontal="right"/>
    </xf>
    <xf numFmtId="0" fontId="12" fillId="0" borderId="1" xfId="0" applyFont="1" applyBorder="1" applyAlignment="1">
      <alignment horizontal="center"/>
    </xf>
    <xf numFmtId="0" fontId="15" fillId="0" borderId="0" xfId="2"/>
    <xf numFmtId="165" fontId="15" fillId="0" borderId="4" xfId="2" applyNumberFormat="1" applyBorder="1" applyAlignment="1">
      <alignment horizontal="right"/>
    </xf>
    <xf numFmtId="0" fontId="15" fillId="0" borderId="4" xfId="2" applyBorder="1"/>
    <xf numFmtId="166" fontId="15" fillId="0" borderId="5" xfId="2" applyNumberFormat="1" applyBorder="1" applyAlignment="1">
      <alignment horizontal="center"/>
    </xf>
    <xf numFmtId="0" fontId="15" fillId="0" borderId="5" xfId="2" applyBorder="1" applyAlignment="1">
      <alignment horizontal="center"/>
    </xf>
    <xf numFmtId="0" fontId="15" fillId="0" borderId="0" xfId="2" applyAlignment="1">
      <alignment horizontal="center"/>
    </xf>
    <xf numFmtId="0" fontId="16" fillId="0" borderId="0" xfId="2" applyFont="1"/>
    <xf numFmtId="0" fontId="17" fillId="0" borderId="0" xfId="3">
      <alignment vertical="top"/>
    </xf>
    <xf numFmtId="0" fontId="8" fillId="0" borderId="3" xfId="0" applyFont="1" applyBorder="1"/>
    <xf numFmtId="0" fontId="8" fillId="3" borderId="0" xfId="0" applyFont="1" applyFill="1"/>
    <xf numFmtId="168" fontId="8" fillId="0" borderId="0" xfId="1" applyNumberFormat="1" applyFont="1"/>
    <xf numFmtId="168" fontId="8" fillId="0" borderId="0" xfId="1" applyNumberFormat="1" applyFont="1" applyFill="1"/>
    <xf numFmtId="168" fontId="8" fillId="0" borderId="3" xfId="0" applyNumberFormat="1" applyFont="1" applyBorder="1"/>
    <xf numFmtId="0" fontId="8" fillId="3" borderId="6" xfId="0" applyFont="1" applyFill="1" applyBorder="1" applyAlignment="1">
      <alignment horizontal="center"/>
    </xf>
    <xf numFmtId="0" fontId="8" fillId="2" borderId="6" xfId="0" quotePrefix="1" applyFont="1" applyFill="1" applyBorder="1" applyAlignment="1">
      <alignment horizontal="center"/>
    </xf>
    <xf numFmtId="0" fontId="28" fillId="0" borderId="0" xfId="0" applyFont="1" applyAlignment="1">
      <alignment horizontal="center"/>
    </xf>
    <xf numFmtId="0" fontId="28" fillId="0" borderId="6" xfId="0" applyFont="1" applyBorder="1" applyAlignment="1">
      <alignment horizontal="center"/>
    </xf>
    <xf numFmtId="0" fontId="2" fillId="0" borderId="0" xfId="0" applyFont="1" applyAlignment="1">
      <alignment horizontal="left" vertical="center"/>
    </xf>
    <xf numFmtId="0" fontId="2" fillId="0" borderId="0" xfId="0" applyFont="1" applyAlignment="1">
      <alignment horizontal="left" vertical="center" indent="2"/>
    </xf>
    <xf numFmtId="0" fontId="2" fillId="0" borderId="0" xfId="0" applyFont="1" applyAlignment="1">
      <alignment horizontal="left" vertical="center" indent="4"/>
    </xf>
    <xf numFmtId="0" fontId="13" fillId="0" borderId="0" xfId="0" applyFont="1" applyAlignment="1">
      <alignment horizontal="left" vertical="center" wrapText="1" indent="6"/>
    </xf>
    <xf numFmtId="0" fontId="14" fillId="0" borderId="0" xfId="0" applyFont="1" applyAlignment="1">
      <alignment horizontal="left" vertical="center"/>
    </xf>
    <xf numFmtId="0" fontId="30" fillId="0" borderId="0" xfId="0" applyFont="1"/>
    <xf numFmtId="0" fontId="30" fillId="0" borderId="0" xfId="0" applyFont="1" applyAlignment="1">
      <alignment horizontal="right"/>
    </xf>
    <xf numFmtId="0" fontId="30" fillId="0" borderId="0" xfId="0" applyFont="1" applyAlignment="1">
      <alignment horizontal="left" indent="2"/>
    </xf>
    <xf numFmtId="0" fontId="30" fillId="0" borderId="0" xfId="0" applyFont="1" applyAlignment="1">
      <alignment horizontal="left" wrapText="1" indent="2"/>
    </xf>
    <xf numFmtId="0" fontId="30" fillId="0" borderId="0" xfId="0" applyFont="1" applyAlignment="1">
      <alignment vertical="center"/>
    </xf>
    <xf numFmtId="0" fontId="32" fillId="0" borderId="0" xfId="0" applyFont="1" applyAlignment="1">
      <alignment horizontal="right"/>
    </xf>
    <xf numFmtId="0" fontId="1" fillId="0" borderId="0" xfId="0" applyFont="1" applyAlignment="1">
      <alignment horizontal="left" vertical="center" indent="4"/>
    </xf>
    <xf numFmtId="0" fontId="1" fillId="0" borderId="0" xfId="0" applyFont="1" applyAlignment="1">
      <alignment horizontal="left" vertical="center"/>
    </xf>
    <xf numFmtId="0" fontId="1" fillId="0" borderId="0" xfId="0" applyFont="1" applyAlignment="1">
      <alignment horizontal="left" vertical="center" indent="2"/>
    </xf>
    <xf numFmtId="0" fontId="7" fillId="0" borderId="0" xfId="0" applyFont="1" applyAlignment="1">
      <alignment horizontal="left"/>
    </xf>
    <xf numFmtId="0" fontId="28" fillId="0" borderId="0" xfId="0" applyFont="1" applyAlignment="1">
      <alignment horizontal="left"/>
    </xf>
    <xf numFmtId="0" fontId="28" fillId="0" borderId="0" xfId="0" applyFont="1" applyAlignment="1">
      <alignment horizontal="left" wrapText="1"/>
    </xf>
    <xf numFmtId="0" fontId="7" fillId="2" borderId="1" xfId="0" applyFont="1" applyFill="1" applyBorder="1" applyAlignment="1">
      <alignment horizontal="center"/>
    </xf>
    <xf numFmtId="4" fontId="7" fillId="0" borderId="0" xfId="0" applyNumberFormat="1" applyFont="1" applyAlignment="1">
      <alignment horizontal="left"/>
    </xf>
    <xf numFmtId="0" fontId="4" fillId="0" borderId="0" xfId="0" applyFont="1" applyAlignment="1">
      <alignment horizontal="center"/>
    </xf>
    <xf numFmtId="0" fontId="10" fillId="0" borderId="0" xfId="0" applyFont="1" applyAlignment="1">
      <alignment horizontal="center"/>
    </xf>
    <xf numFmtId="0" fontId="11" fillId="0" borderId="1" xfId="0" applyFont="1" applyBorder="1" applyAlignment="1">
      <alignment horizontal="left"/>
    </xf>
    <xf numFmtId="0" fontId="8" fillId="0" borderId="0" xfId="0" applyFont="1" applyAlignment="1">
      <alignment horizontal="left" wrapText="1"/>
    </xf>
    <xf numFmtId="17" fontId="10" fillId="0" borderId="0" xfId="0" quotePrefix="1" applyNumberFormat="1" applyFont="1" applyAlignment="1">
      <alignment horizontal="center"/>
    </xf>
    <xf numFmtId="0" fontId="20" fillId="0" borderId="0" xfId="3" applyFont="1" applyAlignment="1">
      <alignment horizontal="left" vertical="top" wrapText="1" readingOrder="1"/>
    </xf>
    <xf numFmtId="0" fontId="20" fillId="0" borderId="0" xfId="3" applyFont="1" applyAlignment="1">
      <alignment horizontal="left" vertical="top" wrapText="1"/>
    </xf>
    <xf numFmtId="0" fontId="18" fillId="0" borderId="0" xfId="3" applyFont="1" applyAlignment="1">
      <alignment horizontal="right" vertical="top" wrapText="1" readingOrder="1"/>
    </xf>
    <xf numFmtId="3" fontId="18" fillId="0" borderId="0" xfId="3" applyNumberFormat="1" applyFont="1" applyAlignment="1">
      <alignment horizontal="right" vertical="top"/>
    </xf>
    <xf numFmtId="0" fontId="19" fillId="0" borderId="0" xfId="3" applyFont="1" applyAlignment="1">
      <alignment horizontal="left" vertical="top" wrapText="1"/>
    </xf>
    <xf numFmtId="0" fontId="21" fillId="0" borderId="0" xfId="3" applyFont="1" applyAlignment="1">
      <alignment horizontal="left" vertical="top" wrapText="1" readingOrder="1"/>
    </xf>
    <xf numFmtId="0" fontId="20" fillId="0" borderId="0" xfId="3" applyFont="1" applyAlignment="1">
      <alignment horizontal="left" vertical="top"/>
    </xf>
    <xf numFmtId="0" fontId="21" fillId="0" borderId="0" xfId="3" applyFont="1" applyAlignment="1">
      <alignment horizontal="right" vertical="top" wrapText="1" readingOrder="1"/>
    </xf>
    <xf numFmtId="0" fontId="23" fillId="0" borderId="0" xfId="3" applyFont="1" applyAlignment="1">
      <alignment horizontal="left" vertical="top" wrapText="1" readingOrder="1"/>
    </xf>
    <xf numFmtId="0" fontId="22" fillId="0" borderId="0" xfId="3" applyFont="1" applyAlignment="1">
      <alignment horizontal="center" vertical="top"/>
    </xf>
    <xf numFmtId="167" fontId="20" fillId="0" borderId="0" xfId="3" applyNumberFormat="1" applyFont="1" applyAlignment="1">
      <alignment horizontal="right" vertical="top"/>
    </xf>
    <xf numFmtId="0" fontId="20" fillId="0" borderId="0" xfId="3" applyFont="1" applyAlignment="1">
      <alignment horizontal="right" vertical="top"/>
    </xf>
    <xf numFmtId="0" fontId="20" fillId="0" borderId="0" xfId="3" quotePrefix="1" applyFont="1" applyAlignment="1">
      <alignment horizontal="left" vertical="top" wrapText="1" readingOrder="1"/>
    </xf>
    <xf numFmtId="39" fontId="24" fillId="0" borderId="0" xfId="3" applyNumberFormat="1" applyFont="1" applyAlignment="1">
      <alignment horizontal="right" vertical="top"/>
    </xf>
    <xf numFmtId="0" fontId="24" fillId="0" borderId="0" xfId="3" applyFont="1" applyAlignment="1">
      <alignment horizontal="left" vertical="top" wrapText="1" readingOrder="1"/>
    </xf>
    <xf numFmtId="0" fontId="24" fillId="0" borderId="0" xfId="3" applyFont="1" applyAlignment="1">
      <alignment horizontal="right" vertical="top" wrapText="1" readingOrder="1"/>
    </xf>
    <xf numFmtId="0" fontId="25" fillId="0" borderId="0" xfId="3" applyFont="1" applyAlignment="1">
      <alignment horizontal="left" vertical="top"/>
    </xf>
    <xf numFmtId="39" fontId="25" fillId="0" borderId="0" xfId="3" applyNumberFormat="1" applyFont="1" applyAlignment="1">
      <alignment horizontal="right" vertical="top"/>
    </xf>
    <xf numFmtId="0" fontId="24" fillId="0" borderId="0" xfId="3" applyFont="1" applyAlignment="1">
      <alignment horizontal="left" vertical="top"/>
    </xf>
    <xf numFmtId="0" fontId="24" fillId="0" borderId="0" xfId="3" applyFont="1" applyAlignment="1">
      <alignment horizontal="left" vertical="top" wrapText="1"/>
    </xf>
    <xf numFmtId="0" fontId="26" fillId="0" borderId="0" xfId="3" applyFont="1" applyAlignment="1">
      <alignment horizontal="left" vertical="top" wrapText="1" readingOrder="1"/>
    </xf>
    <xf numFmtId="0" fontId="21" fillId="0" borderId="0" xfId="3" applyFont="1" applyAlignment="1">
      <alignment horizontal="right" vertical="top" wrapText="1"/>
    </xf>
    <xf numFmtId="0" fontId="27" fillId="0" borderId="0" xfId="3" applyFont="1" applyAlignment="1">
      <alignment horizontal="center" vertical="top"/>
    </xf>
  </cellXfs>
  <cellStyles count="4">
    <cellStyle name="Comma" xfId="1" builtinId="3"/>
    <cellStyle name="Normal" xfId="0" builtinId="0"/>
    <cellStyle name="Normal 2" xfId="2" xr:uid="{0F3A4646-D5C8-44D1-9A2B-E94DE330F860}"/>
    <cellStyle name="Normal 3" xfId="3" xr:uid="{AD51DD46-5284-4A82-B7A0-6B0A03B2643B}"/>
  </cellStyles>
  <dxfs count="0"/>
  <tableStyles count="0" defaultTableStyle="TableStyleMedium9" defaultPivotStyle="PivotStyleLight16"/>
  <colors>
    <mruColors>
      <color rgb="FF00FF00"/>
      <color rgb="FF00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0</xdr:col>
      <xdr:colOff>304800</xdr:colOff>
      <xdr:row>4</xdr:row>
      <xdr:rowOff>28575</xdr:rowOff>
    </xdr:from>
    <xdr:to>
      <xdr:col>0</xdr:col>
      <xdr:colOff>5734050</xdr:colOff>
      <xdr:row>22</xdr:row>
      <xdr:rowOff>158061</xdr:rowOff>
    </xdr:to>
    <xdr:grpSp>
      <xdr:nvGrpSpPr>
        <xdr:cNvPr id="8" name="Group 7">
          <a:extLst>
            <a:ext uri="{FF2B5EF4-FFF2-40B4-BE49-F238E27FC236}">
              <a16:creationId xmlns:a16="http://schemas.microsoft.com/office/drawing/2014/main" id="{B173087F-8B17-F6DF-02C8-A913928FC313}"/>
            </a:ext>
          </a:extLst>
        </xdr:cNvPr>
        <xdr:cNvGrpSpPr/>
      </xdr:nvGrpSpPr>
      <xdr:grpSpPr>
        <a:xfrm>
          <a:off x="304800" y="790575"/>
          <a:ext cx="5429250" cy="3558486"/>
          <a:chOff x="238125" y="600075"/>
          <a:chExt cx="5429250" cy="3558486"/>
        </a:xfrm>
      </xdr:grpSpPr>
      <xdr:pic>
        <xdr:nvPicPr>
          <xdr:cNvPr id="2" name="Picture 1">
            <a:extLst>
              <a:ext uri="{FF2B5EF4-FFF2-40B4-BE49-F238E27FC236}">
                <a16:creationId xmlns:a16="http://schemas.microsoft.com/office/drawing/2014/main" id="{F3DF66BF-A5A8-BB7C-EEC7-54A04CFC9D4D}"/>
              </a:ext>
            </a:extLst>
          </xdr:cNvPr>
          <xdr:cNvPicPr>
            <a:picLocks noChangeAspect="1"/>
          </xdr:cNvPicPr>
        </xdr:nvPicPr>
        <xdr:blipFill>
          <a:blip xmlns:r="http://schemas.openxmlformats.org/officeDocument/2006/relationships" r:embed="rId1"/>
          <a:stretch>
            <a:fillRect/>
          </a:stretch>
        </xdr:blipFill>
        <xdr:spPr>
          <a:xfrm>
            <a:off x="352425" y="600075"/>
            <a:ext cx="5314950" cy="3558486"/>
          </a:xfrm>
          <a:prstGeom prst="rect">
            <a:avLst/>
          </a:prstGeom>
        </xdr:spPr>
      </xdr:pic>
      <xdr:cxnSp macro="">
        <xdr:nvCxnSpPr>
          <xdr:cNvPr id="4" name="Straight Arrow Connector 3">
            <a:extLst>
              <a:ext uri="{FF2B5EF4-FFF2-40B4-BE49-F238E27FC236}">
                <a16:creationId xmlns:a16="http://schemas.microsoft.com/office/drawing/2014/main" id="{4E2D16F7-709F-B3AA-96D1-CC6C91744EC8}"/>
              </a:ext>
            </a:extLst>
          </xdr:cNvPr>
          <xdr:cNvCxnSpPr/>
        </xdr:nvCxnSpPr>
        <xdr:spPr>
          <a:xfrm>
            <a:off x="238125" y="1419225"/>
            <a:ext cx="323850" cy="9525"/>
          </a:xfrm>
          <a:prstGeom prst="straightConnector1">
            <a:avLst/>
          </a:prstGeom>
          <a:ln w="28575">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cxnSp macro="">
        <xdr:nvCxnSpPr>
          <xdr:cNvPr id="5" name="Straight Arrow Connector 4">
            <a:extLst>
              <a:ext uri="{FF2B5EF4-FFF2-40B4-BE49-F238E27FC236}">
                <a16:creationId xmlns:a16="http://schemas.microsoft.com/office/drawing/2014/main" id="{30075F80-1C34-43FB-A873-607E3CC490F7}"/>
              </a:ext>
            </a:extLst>
          </xdr:cNvPr>
          <xdr:cNvCxnSpPr/>
        </xdr:nvCxnSpPr>
        <xdr:spPr>
          <a:xfrm>
            <a:off x="285750" y="1866900"/>
            <a:ext cx="323850" cy="9525"/>
          </a:xfrm>
          <a:prstGeom prst="straightConnector1">
            <a:avLst/>
          </a:prstGeom>
          <a:ln w="28575">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cxnSp macro="">
        <xdr:nvCxnSpPr>
          <xdr:cNvPr id="6" name="Straight Arrow Connector 5">
            <a:extLst>
              <a:ext uri="{FF2B5EF4-FFF2-40B4-BE49-F238E27FC236}">
                <a16:creationId xmlns:a16="http://schemas.microsoft.com/office/drawing/2014/main" id="{9CEDCE09-E26C-47C3-A0FF-62BCB836F89D}"/>
              </a:ext>
            </a:extLst>
          </xdr:cNvPr>
          <xdr:cNvCxnSpPr/>
        </xdr:nvCxnSpPr>
        <xdr:spPr>
          <a:xfrm>
            <a:off x="438150" y="3590925"/>
            <a:ext cx="323850" cy="9525"/>
          </a:xfrm>
          <a:prstGeom prst="straightConnector1">
            <a:avLst/>
          </a:prstGeom>
          <a:ln w="28575">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sp macro="" textlink="">
        <xdr:nvSpPr>
          <xdr:cNvPr id="7" name="Rectangle 6">
            <a:extLst>
              <a:ext uri="{FF2B5EF4-FFF2-40B4-BE49-F238E27FC236}">
                <a16:creationId xmlns:a16="http://schemas.microsoft.com/office/drawing/2014/main" id="{057D1C50-E46A-A831-C703-344E4D2B9620}"/>
              </a:ext>
            </a:extLst>
          </xdr:cNvPr>
          <xdr:cNvSpPr/>
        </xdr:nvSpPr>
        <xdr:spPr>
          <a:xfrm>
            <a:off x="2266950" y="1685925"/>
            <a:ext cx="1695450" cy="161925"/>
          </a:xfrm>
          <a:prstGeom prst="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clientData/>
  </xdr:twoCellAnchor>
  <xdr:twoCellAnchor editAs="oneCell">
    <xdr:from>
      <xdr:col>0</xdr:col>
      <xdr:colOff>545123</xdr:colOff>
      <xdr:row>47</xdr:row>
      <xdr:rowOff>20516</xdr:rowOff>
    </xdr:from>
    <xdr:to>
      <xdr:col>0</xdr:col>
      <xdr:colOff>4285104</xdr:colOff>
      <xdr:row>69</xdr:row>
      <xdr:rowOff>145326</xdr:rowOff>
    </xdr:to>
    <xdr:pic>
      <xdr:nvPicPr>
        <xdr:cNvPr id="21" name="Picture 20">
          <a:extLst>
            <a:ext uri="{FF2B5EF4-FFF2-40B4-BE49-F238E27FC236}">
              <a16:creationId xmlns:a16="http://schemas.microsoft.com/office/drawing/2014/main" id="{D488189A-2214-542C-C76D-A03323607DF9}"/>
            </a:ext>
          </a:extLst>
        </xdr:cNvPr>
        <xdr:cNvPicPr>
          <a:picLocks noChangeAspect="1"/>
        </xdr:cNvPicPr>
      </xdr:nvPicPr>
      <xdr:blipFill>
        <a:blip xmlns:r="http://schemas.openxmlformats.org/officeDocument/2006/relationships" r:embed="rId2"/>
        <a:stretch>
          <a:fillRect/>
        </a:stretch>
      </xdr:blipFill>
      <xdr:spPr>
        <a:xfrm>
          <a:off x="545123" y="9164516"/>
          <a:ext cx="3739981" cy="4315810"/>
        </a:xfrm>
        <a:prstGeom prst="rect">
          <a:avLst/>
        </a:prstGeom>
      </xdr:spPr>
    </xdr:pic>
    <xdr:clientData/>
  </xdr:twoCellAnchor>
  <xdr:twoCellAnchor editAs="oneCell">
    <xdr:from>
      <xdr:col>0</xdr:col>
      <xdr:colOff>1295400</xdr:colOff>
      <xdr:row>72</xdr:row>
      <xdr:rowOff>76200</xdr:rowOff>
    </xdr:from>
    <xdr:to>
      <xdr:col>0</xdr:col>
      <xdr:colOff>4756844</xdr:colOff>
      <xdr:row>92</xdr:row>
      <xdr:rowOff>85725</xdr:rowOff>
    </xdr:to>
    <xdr:pic>
      <xdr:nvPicPr>
        <xdr:cNvPr id="22" name="Picture 21">
          <a:extLst>
            <a:ext uri="{FF2B5EF4-FFF2-40B4-BE49-F238E27FC236}">
              <a16:creationId xmlns:a16="http://schemas.microsoft.com/office/drawing/2014/main" id="{F641B79B-1473-ED62-7C78-5D9AFC166428}"/>
            </a:ext>
          </a:extLst>
        </xdr:cNvPr>
        <xdr:cNvPicPr>
          <a:picLocks noChangeAspect="1"/>
        </xdr:cNvPicPr>
      </xdr:nvPicPr>
      <xdr:blipFill>
        <a:blip xmlns:r="http://schemas.openxmlformats.org/officeDocument/2006/relationships" r:embed="rId3"/>
        <a:stretch>
          <a:fillRect/>
        </a:stretch>
      </xdr:blipFill>
      <xdr:spPr>
        <a:xfrm>
          <a:off x="1295400" y="14173200"/>
          <a:ext cx="3461444" cy="3819525"/>
        </a:xfrm>
        <a:prstGeom prst="rect">
          <a:avLst/>
        </a:prstGeom>
      </xdr:spPr>
    </xdr:pic>
    <xdr:clientData/>
  </xdr:twoCellAnchor>
  <xdr:twoCellAnchor>
    <xdr:from>
      <xdr:col>0</xdr:col>
      <xdr:colOff>504826</xdr:colOff>
      <xdr:row>94</xdr:row>
      <xdr:rowOff>28576</xdr:rowOff>
    </xdr:from>
    <xdr:to>
      <xdr:col>0</xdr:col>
      <xdr:colOff>5686425</xdr:colOff>
      <xdr:row>101</xdr:row>
      <xdr:rowOff>57151</xdr:rowOff>
    </xdr:to>
    <xdr:grpSp>
      <xdr:nvGrpSpPr>
        <xdr:cNvPr id="23" name="Group 22">
          <a:extLst>
            <a:ext uri="{FF2B5EF4-FFF2-40B4-BE49-F238E27FC236}">
              <a16:creationId xmlns:a16="http://schemas.microsoft.com/office/drawing/2014/main" id="{4A99BEA7-FE4F-4C74-86A1-0E2CBC0A42FF}"/>
            </a:ext>
          </a:extLst>
        </xdr:cNvPr>
        <xdr:cNvGrpSpPr/>
      </xdr:nvGrpSpPr>
      <xdr:grpSpPr>
        <a:xfrm>
          <a:off x="504826" y="18316576"/>
          <a:ext cx="5181599" cy="1362075"/>
          <a:chOff x="9525" y="17659350"/>
          <a:chExt cx="7154273" cy="1666875"/>
        </a:xfrm>
      </xdr:grpSpPr>
      <xdr:pic>
        <xdr:nvPicPr>
          <xdr:cNvPr id="24" name="Picture 23">
            <a:extLst>
              <a:ext uri="{FF2B5EF4-FFF2-40B4-BE49-F238E27FC236}">
                <a16:creationId xmlns:a16="http://schemas.microsoft.com/office/drawing/2014/main" id="{F524A4E8-B671-A3DA-0798-301DD6ABB604}"/>
              </a:ext>
            </a:extLst>
          </xdr:cNvPr>
          <xdr:cNvPicPr>
            <a:picLocks noChangeAspect="1"/>
          </xdr:cNvPicPr>
        </xdr:nvPicPr>
        <xdr:blipFill rotWithShape="1">
          <a:blip xmlns:r="http://schemas.openxmlformats.org/officeDocument/2006/relationships" r:embed="rId4"/>
          <a:srcRect b="22918"/>
          <a:stretch/>
        </xdr:blipFill>
        <xdr:spPr>
          <a:xfrm>
            <a:off x="9525" y="17659350"/>
            <a:ext cx="7154273" cy="1666875"/>
          </a:xfrm>
          <a:prstGeom prst="rect">
            <a:avLst/>
          </a:prstGeom>
        </xdr:spPr>
      </xdr:pic>
      <xdr:sp macro="" textlink="">
        <xdr:nvSpPr>
          <xdr:cNvPr id="25" name="Oval 24">
            <a:extLst>
              <a:ext uri="{FF2B5EF4-FFF2-40B4-BE49-F238E27FC236}">
                <a16:creationId xmlns:a16="http://schemas.microsoft.com/office/drawing/2014/main" id="{F0A9CBCE-FE4F-6A42-1D64-8381AC75A393}"/>
              </a:ext>
            </a:extLst>
          </xdr:cNvPr>
          <xdr:cNvSpPr/>
        </xdr:nvSpPr>
        <xdr:spPr>
          <a:xfrm>
            <a:off x="5762625" y="18802350"/>
            <a:ext cx="876300" cy="428625"/>
          </a:xfrm>
          <a:prstGeom prst="ellipse">
            <a:avLst/>
          </a:prstGeom>
          <a:noFill/>
          <a:ln w="571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clientData/>
  </xdr:twoCellAnchor>
  <xdr:twoCellAnchor>
    <xdr:from>
      <xdr:col>0</xdr:col>
      <xdr:colOff>381001</xdr:colOff>
      <xdr:row>103</xdr:row>
      <xdr:rowOff>0</xdr:rowOff>
    </xdr:from>
    <xdr:to>
      <xdr:col>6</xdr:col>
      <xdr:colOff>183445</xdr:colOff>
      <xdr:row>115</xdr:row>
      <xdr:rowOff>112888</xdr:rowOff>
    </xdr:to>
    <xdr:grpSp>
      <xdr:nvGrpSpPr>
        <xdr:cNvPr id="32" name="Group 31">
          <a:extLst>
            <a:ext uri="{FF2B5EF4-FFF2-40B4-BE49-F238E27FC236}">
              <a16:creationId xmlns:a16="http://schemas.microsoft.com/office/drawing/2014/main" id="{8A943543-2D0A-0585-C5ED-A82E33137397}"/>
            </a:ext>
          </a:extLst>
        </xdr:cNvPr>
        <xdr:cNvGrpSpPr/>
      </xdr:nvGrpSpPr>
      <xdr:grpSpPr>
        <a:xfrm>
          <a:off x="381001" y="20002500"/>
          <a:ext cx="9211027" cy="2398888"/>
          <a:chOff x="9214556" y="19078222"/>
          <a:chExt cx="10039866" cy="2609984"/>
        </a:xfrm>
      </xdr:grpSpPr>
      <xdr:pic>
        <xdr:nvPicPr>
          <xdr:cNvPr id="20" name="Picture 19">
            <a:extLst>
              <a:ext uri="{FF2B5EF4-FFF2-40B4-BE49-F238E27FC236}">
                <a16:creationId xmlns:a16="http://schemas.microsoft.com/office/drawing/2014/main" id="{439ABB92-1698-E0DC-05FD-D6D9D374BBCB}"/>
              </a:ext>
            </a:extLst>
          </xdr:cNvPr>
          <xdr:cNvPicPr>
            <a:picLocks noChangeAspect="1"/>
          </xdr:cNvPicPr>
        </xdr:nvPicPr>
        <xdr:blipFill>
          <a:blip xmlns:r="http://schemas.openxmlformats.org/officeDocument/2006/relationships" r:embed="rId5"/>
          <a:stretch>
            <a:fillRect/>
          </a:stretch>
        </xdr:blipFill>
        <xdr:spPr>
          <a:xfrm>
            <a:off x="9214556" y="19078222"/>
            <a:ext cx="10039866" cy="2609984"/>
          </a:xfrm>
          <a:prstGeom prst="rect">
            <a:avLst/>
          </a:prstGeom>
        </xdr:spPr>
      </xdr:pic>
      <xdr:grpSp>
        <xdr:nvGrpSpPr>
          <xdr:cNvPr id="31" name="Group 30">
            <a:extLst>
              <a:ext uri="{FF2B5EF4-FFF2-40B4-BE49-F238E27FC236}">
                <a16:creationId xmlns:a16="http://schemas.microsoft.com/office/drawing/2014/main" id="{2C514AD6-73BD-6208-AD38-4CFF41A4B775}"/>
              </a:ext>
            </a:extLst>
          </xdr:cNvPr>
          <xdr:cNvGrpSpPr/>
        </xdr:nvGrpSpPr>
        <xdr:grpSpPr>
          <a:xfrm>
            <a:off x="17935223" y="19121614"/>
            <a:ext cx="700308" cy="1854553"/>
            <a:chOff x="7470183" y="19234503"/>
            <a:chExt cx="624345" cy="1917006"/>
          </a:xfrm>
        </xdr:grpSpPr>
        <xdr:sp macro="" textlink="">
          <xdr:nvSpPr>
            <xdr:cNvPr id="28" name="Oval 27">
              <a:extLst>
                <a:ext uri="{FF2B5EF4-FFF2-40B4-BE49-F238E27FC236}">
                  <a16:creationId xmlns:a16="http://schemas.microsoft.com/office/drawing/2014/main" id="{A0FD5CC3-FEF4-26A7-AF00-45E3F110AE8D}"/>
                </a:ext>
              </a:extLst>
            </xdr:cNvPr>
            <xdr:cNvSpPr/>
          </xdr:nvSpPr>
          <xdr:spPr>
            <a:xfrm>
              <a:off x="7708029" y="19234503"/>
              <a:ext cx="386499" cy="394408"/>
            </a:xfrm>
            <a:prstGeom prst="ellipse">
              <a:avLst/>
            </a:prstGeom>
            <a:noFill/>
            <a:ln w="571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29" name="Oval 28">
              <a:extLst>
                <a:ext uri="{FF2B5EF4-FFF2-40B4-BE49-F238E27FC236}">
                  <a16:creationId xmlns:a16="http://schemas.microsoft.com/office/drawing/2014/main" id="{E7EC238F-78FB-4077-0DAE-6AB71C3AC315}"/>
                </a:ext>
              </a:extLst>
            </xdr:cNvPr>
            <xdr:cNvSpPr/>
          </xdr:nvSpPr>
          <xdr:spPr>
            <a:xfrm>
              <a:off x="7470183" y="20757101"/>
              <a:ext cx="386499" cy="394408"/>
            </a:xfrm>
            <a:prstGeom prst="ellipse">
              <a:avLst/>
            </a:prstGeom>
            <a:noFill/>
            <a:ln w="571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30" name="Straight Arrow Connector 29">
              <a:extLst>
                <a:ext uri="{FF2B5EF4-FFF2-40B4-BE49-F238E27FC236}">
                  <a16:creationId xmlns:a16="http://schemas.microsoft.com/office/drawing/2014/main" id="{7653541B-360B-4854-687F-4E2EB397E607}"/>
                </a:ext>
              </a:extLst>
            </xdr:cNvPr>
            <xdr:cNvCxnSpPr/>
          </xdr:nvCxnSpPr>
          <xdr:spPr>
            <a:xfrm flipH="1">
              <a:off x="7700596" y="19711462"/>
              <a:ext cx="126356" cy="953917"/>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0</xdr:col>
      <xdr:colOff>380999</xdr:colOff>
      <xdr:row>36</xdr:row>
      <xdr:rowOff>28223</xdr:rowOff>
    </xdr:from>
    <xdr:to>
      <xdr:col>0</xdr:col>
      <xdr:colOff>5153735</xdr:colOff>
      <xdr:row>45</xdr:row>
      <xdr:rowOff>127001</xdr:rowOff>
    </xdr:to>
    <xdr:grpSp>
      <xdr:nvGrpSpPr>
        <xdr:cNvPr id="18" name="Group 17">
          <a:extLst>
            <a:ext uri="{FF2B5EF4-FFF2-40B4-BE49-F238E27FC236}">
              <a16:creationId xmlns:a16="http://schemas.microsoft.com/office/drawing/2014/main" id="{8B9803DF-3A1F-D0D0-B3A1-CBB6B2DCC842}"/>
            </a:ext>
          </a:extLst>
        </xdr:cNvPr>
        <xdr:cNvGrpSpPr/>
      </xdr:nvGrpSpPr>
      <xdr:grpSpPr>
        <a:xfrm>
          <a:off x="380999" y="7267223"/>
          <a:ext cx="4772736" cy="1813278"/>
          <a:chOff x="8318499" y="6815666"/>
          <a:chExt cx="4772736" cy="1685263"/>
        </a:xfrm>
      </xdr:grpSpPr>
      <xdr:pic>
        <xdr:nvPicPr>
          <xdr:cNvPr id="3" name="Picture 2">
            <a:extLst>
              <a:ext uri="{FF2B5EF4-FFF2-40B4-BE49-F238E27FC236}">
                <a16:creationId xmlns:a16="http://schemas.microsoft.com/office/drawing/2014/main" id="{77C0C4B8-2E09-FAEF-D127-DD2C8B6EDA56}"/>
              </a:ext>
            </a:extLst>
          </xdr:cNvPr>
          <xdr:cNvPicPr>
            <a:picLocks noChangeAspect="1"/>
          </xdr:cNvPicPr>
        </xdr:nvPicPr>
        <xdr:blipFill>
          <a:blip xmlns:r="http://schemas.openxmlformats.org/officeDocument/2006/relationships" r:embed="rId6"/>
          <a:stretch>
            <a:fillRect/>
          </a:stretch>
        </xdr:blipFill>
        <xdr:spPr>
          <a:xfrm>
            <a:off x="8318499" y="6815666"/>
            <a:ext cx="4772736" cy="1685263"/>
          </a:xfrm>
          <a:prstGeom prst="rect">
            <a:avLst/>
          </a:prstGeom>
        </xdr:spPr>
      </xdr:pic>
      <xdr:sp macro="" textlink="">
        <xdr:nvSpPr>
          <xdr:cNvPr id="12" name="Rectangle 11">
            <a:extLst>
              <a:ext uri="{FF2B5EF4-FFF2-40B4-BE49-F238E27FC236}">
                <a16:creationId xmlns:a16="http://schemas.microsoft.com/office/drawing/2014/main" id="{D03525BB-CB32-4138-8D38-3860113B1DC0}"/>
              </a:ext>
            </a:extLst>
          </xdr:cNvPr>
          <xdr:cNvSpPr/>
        </xdr:nvSpPr>
        <xdr:spPr>
          <a:xfrm>
            <a:off x="12262556" y="7895167"/>
            <a:ext cx="763058" cy="301272"/>
          </a:xfrm>
          <a:prstGeom prst="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10" name="Rectangle 9">
            <a:extLst>
              <a:ext uri="{FF2B5EF4-FFF2-40B4-BE49-F238E27FC236}">
                <a16:creationId xmlns:a16="http://schemas.microsoft.com/office/drawing/2014/main" id="{87E8D1FA-44CF-6E6A-AB72-4DF6F6060DD5}"/>
              </a:ext>
            </a:extLst>
          </xdr:cNvPr>
          <xdr:cNvSpPr/>
        </xdr:nvSpPr>
        <xdr:spPr>
          <a:xfrm>
            <a:off x="10786080" y="6866089"/>
            <a:ext cx="714476" cy="295300"/>
          </a:xfrm>
          <a:prstGeom prst="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11" name="Rectangle 10">
            <a:extLst>
              <a:ext uri="{FF2B5EF4-FFF2-40B4-BE49-F238E27FC236}">
                <a16:creationId xmlns:a16="http://schemas.microsoft.com/office/drawing/2014/main" id="{B6B579C7-55C8-4F90-ABF8-E250EF83321E}"/>
              </a:ext>
            </a:extLst>
          </xdr:cNvPr>
          <xdr:cNvSpPr/>
        </xdr:nvSpPr>
        <xdr:spPr>
          <a:xfrm>
            <a:off x="9238345" y="7263536"/>
            <a:ext cx="702933" cy="243576"/>
          </a:xfrm>
          <a:prstGeom prst="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15" name="Straight Arrow Connector 14">
            <a:extLst>
              <a:ext uri="{FF2B5EF4-FFF2-40B4-BE49-F238E27FC236}">
                <a16:creationId xmlns:a16="http://schemas.microsoft.com/office/drawing/2014/main" id="{E222262F-7D0C-420A-AC59-38F2B3DE5ADD}"/>
              </a:ext>
            </a:extLst>
          </xdr:cNvPr>
          <xdr:cNvCxnSpPr/>
        </xdr:nvCxnSpPr>
        <xdr:spPr>
          <a:xfrm flipH="1">
            <a:off x="9983611" y="7057032"/>
            <a:ext cx="748023" cy="217246"/>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6" name="Straight Arrow Connector 15">
            <a:extLst>
              <a:ext uri="{FF2B5EF4-FFF2-40B4-BE49-F238E27FC236}">
                <a16:creationId xmlns:a16="http://schemas.microsoft.com/office/drawing/2014/main" id="{B1ECE521-1CE5-46D3-9142-9A837AB8283B}"/>
              </a:ext>
            </a:extLst>
          </xdr:cNvPr>
          <xdr:cNvCxnSpPr/>
        </xdr:nvCxnSpPr>
        <xdr:spPr>
          <a:xfrm>
            <a:off x="10004778" y="7401278"/>
            <a:ext cx="2224250" cy="619726"/>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3" name="Arrow: Right 12">
            <a:extLst>
              <a:ext uri="{FF2B5EF4-FFF2-40B4-BE49-F238E27FC236}">
                <a16:creationId xmlns:a16="http://schemas.microsoft.com/office/drawing/2014/main" id="{748B6A1A-4B67-6506-CB71-FA79A06DADF5}"/>
              </a:ext>
            </a:extLst>
          </xdr:cNvPr>
          <xdr:cNvSpPr/>
        </xdr:nvSpPr>
        <xdr:spPr>
          <a:xfrm>
            <a:off x="8325555" y="6859034"/>
            <a:ext cx="716121" cy="315235"/>
          </a:xfrm>
          <a:prstGeom prst="rightArrow">
            <a:avLst/>
          </a:prstGeom>
          <a:solidFill>
            <a:srgbClr val="FF00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A85E28-F6F4-43EC-8C28-97BFB004C796}">
  <dimension ref="A1:A135"/>
  <sheetViews>
    <sheetView showGridLines="0" tabSelected="1" zoomScale="90" zoomScaleNormal="90" workbookViewId="0"/>
  </sheetViews>
  <sheetFormatPr defaultColWidth="9.140625" defaultRowHeight="15" x14ac:dyDescent="0.25"/>
  <cols>
    <col min="1" max="1" width="95.140625" style="39" customWidth="1"/>
    <col min="2" max="16384" width="9.140625" style="39"/>
  </cols>
  <sheetData>
    <row r="1" spans="1:1" x14ac:dyDescent="0.25">
      <c r="A1" s="16" t="s">
        <v>17</v>
      </c>
    </row>
    <row r="2" spans="1:1" x14ac:dyDescent="0.25">
      <c r="A2" s="38" t="s">
        <v>177</v>
      </c>
    </row>
    <row r="3" spans="1:1" x14ac:dyDescent="0.25">
      <c r="A3" s="34" t="s">
        <v>158</v>
      </c>
    </row>
    <row r="4" spans="1:1" x14ac:dyDescent="0.25">
      <c r="A4" s="35" t="s">
        <v>159</v>
      </c>
    </row>
    <row r="5" spans="1:1" x14ac:dyDescent="0.25">
      <c r="A5" s="34"/>
    </row>
    <row r="6" spans="1:1" x14ac:dyDescent="0.25">
      <c r="A6" s="34"/>
    </row>
    <row r="7" spans="1:1" x14ac:dyDescent="0.25">
      <c r="A7" s="34"/>
    </row>
    <row r="8" spans="1:1" x14ac:dyDescent="0.25">
      <c r="A8" s="34"/>
    </row>
    <row r="9" spans="1:1" x14ac:dyDescent="0.25">
      <c r="A9" s="34"/>
    </row>
    <row r="10" spans="1:1" x14ac:dyDescent="0.25">
      <c r="A10" s="34"/>
    </row>
    <row r="11" spans="1:1" x14ac:dyDescent="0.25">
      <c r="A11" s="34"/>
    </row>
    <row r="12" spans="1:1" x14ac:dyDescent="0.25">
      <c r="A12" s="34"/>
    </row>
    <row r="13" spans="1:1" x14ac:dyDescent="0.25">
      <c r="A13" s="34"/>
    </row>
    <row r="14" spans="1:1" x14ac:dyDescent="0.25">
      <c r="A14" s="34"/>
    </row>
    <row r="15" spans="1:1" x14ac:dyDescent="0.25">
      <c r="A15" s="34"/>
    </row>
    <row r="16" spans="1:1" x14ac:dyDescent="0.25">
      <c r="A16" s="34"/>
    </row>
    <row r="17" spans="1:1" x14ac:dyDescent="0.25">
      <c r="A17" s="34"/>
    </row>
    <row r="18" spans="1:1" x14ac:dyDescent="0.25">
      <c r="A18" s="34"/>
    </row>
    <row r="19" spans="1:1" x14ac:dyDescent="0.25">
      <c r="A19" s="34"/>
    </row>
    <row r="20" spans="1:1" x14ac:dyDescent="0.25">
      <c r="A20" s="34"/>
    </row>
    <row r="21" spans="1:1" x14ac:dyDescent="0.25">
      <c r="A21" s="34"/>
    </row>
    <row r="22" spans="1:1" x14ac:dyDescent="0.25">
      <c r="A22" s="34"/>
    </row>
    <row r="23" spans="1:1" x14ac:dyDescent="0.25">
      <c r="A23" s="34"/>
    </row>
    <row r="24" spans="1:1" x14ac:dyDescent="0.25">
      <c r="A24" s="35" t="s">
        <v>160</v>
      </c>
    </row>
    <row r="25" spans="1:1" x14ac:dyDescent="0.25">
      <c r="A25" s="36" t="s">
        <v>161</v>
      </c>
    </row>
    <row r="26" spans="1:1" x14ac:dyDescent="0.25">
      <c r="A26" s="36" t="s">
        <v>162</v>
      </c>
    </row>
    <row r="27" spans="1:1" x14ac:dyDescent="0.25">
      <c r="A27" s="36" t="s">
        <v>163</v>
      </c>
    </row>
    <row r="28" spans="1:1" x14ac:dyDescent="0.25">
      <c r="A28" s="36" t="s">
        <v>164</v>
      </c>
    </row>
    <row r="29" spans="1:1" x14ac:dyDescent="0.25">
      <c r="A29" s="36" t="s">
        <v>165</v>
      </c>
    </row>
    <row r="30" spans="1:1" ht="45" x14ac:dyDescent="0.25">
      <c r="A30" s="37" t="s">
        <v>196</v>
      </c>
    </row>
    <row r="31" spans="1:1" x14ac:dyDescent="0.25">
      <c r="A31" s="45" t="s">
        <v>197</v>
      </c>
    </row>
    <row r="32" spans="1:1" x14ac:dyDescent="0.25">
      <c r="A32" s="36" t="s">
        <v>166</v>
      </c>
    </row>
    <row r="33" spans="1:1" x14ac:dyDescent="0.25">
      <c r="A33" s="36" t="s">
        <v>167</v>
      </c>
    </row>
    <row r="34" spans="1:1" x14ac:dyDescent="0.25">
      <c r="A34" s="35" t="s">
        <v>168</v>
      </c>
    </row>
    <row r="35" spans="1:1" x14ac:dyDescent="0.25">
      <c r="A35" s="46" t="s">
        <v>198</v>
      </c>
    </row>
    <row r="36" spans="1:1" x14ac:dyDescent="0.25">
      <c r="A36" s="47" t="s">
        <v>199</v>
      </c>
    </row>
    <row r="37" spans="1:1" x14ac:dyDescent="0.25">
      <c r="A37" s="34"/>
    </row>
    <row r="38" spans="1:1" x14ac:dyDescent="0.25">
      <c r="A38" s="34"/>
    </row>
    <row r="39" spans="1:1" x14ac:dyDescent="0.25">
      <c r="A39" s="34"/>
    </row>
    <row r="40" spans="1:1" x14ac:dyDescent="0.25">
      <c r="A40" s="34"/>
    </row>
    <row r="41" spans="1:1" x14ac:dyDescent="0.25">
      <c r="A41" s="34"/>
    </row>
    <row r="42" spans="1:1" x14ac:dyDescent="0.25">
      <c r="A42" s="34"/>
    </row>
    <row r="43" spans="1:1" x14ac:dyDescent="0.25">
      <c r="A43" s="34"/>
    </row>
    <row r="44" spans="1:1" x14ac:dyDescent="0.25">
      <c r="A44" s="34"/>
    </row>
    <row r="45" spans="1:1" x14ac:dyDescent="0.25">
      <c r="A45" s="34"/>
    </row>
    <row r="46" spans="1:1" x14ac:dyDescent="0.25">
      <c r="A46" s="34"/>
    </row>
    <row r="47" spans="1:1" x14ac:dyDescent="0.25">
      <c r="A47" s="35" t="s">
        <v>173</v>
      </c>
    </row>
    <row r="48" spans="1:1" x14ac:dyDescent="0.25">
      <c r="A48" s="34"/>
    </row>
    <row r="49" spans="1:1" x14ac:dyDescent="0.25">
      <c r="A49" s="34"/>
    </row>
    <row r="50" spans="1:1" x14ac:dyDescent="0.25">
      <c r="A50" s="34"/>
    </row>
    <row r="51" spans="1:1" x14ac:dyDescent="0.25">
      <c r="A51" s="34"/>
    </row>
    <row r="52" spans="1:1" x14ac:dyDescent="0.25">
      <c r="A52" s="34"/>
    </row>
    <row r="53" spans="1:1" x14ac:dyDescent="0.25">
      <c r="A53" s="34"/>
    </row>
    <row r="54" spans="1:1" x14ac:dyDescent="0.25">
      <c r="A54" s="34"/>
    </row>
    <row r="55" spans="1:1" x14ac:dyDescent="0.25">
      <c r="A55" s="34"/>
    </row>
    <row r="56" spans="1:1" x14ac:dyDescent="0.25">
      <c r="A56" s="34"/>
    </row>
    <row r="57" spans="1:1" x14ac:dyDescent="0.25">
      <c r="A57" s="34"/>
    </row>
    <row r="58" spans="1:1" x14ac:dyDescent="0.25">
      <c r="A58" s="40" t="s">
        <v>169</v>
      </c>
    </row>
    <row r="59" spans="1:1" x14ac:dyDescent="0.25">
      <c r="A59" s="40"/>
    </row>
    <row r="60" spans="1:1" x14ac:dyDescent="0.25">
      <c r="A60" s="40" t="s">
        <v>170</v>
      </c>
    </row>
    <row r="61" spans="1:1" x14ac:dyDescent="0.25">
      <c r="A61" s="40"/>
    </row>
    <row r="62" spans="1:1" x14ac:dyDescent="0.25">
      <c r="A62" s="40"/>
    </row>
    <row r="63" spans="1:1" x14ac:dyDescent="0.25">
      <c r="A63" s="44" t="s">
        <v>178</v>
      </c>
    </row>
    <row r="64" spans="1:1" x14ac:dyDescent="0.25">
      <c r="A64" s="40"/>
    </row>
    <row r="65" spans="1:1" x14ac:dyDescent="0.25">
      <c r="A65" s="40"/>
    </row>
    <row r="66" spans="1:1" x14ac:dyDescent="0.25">
      <c r="A66" s="40" t="s">
        <v>171</v>
      </c>
    </row>
    <row r="67" spans="1:1" x14ac:dyDescent="0.25">
      <c r="A67" s="40"/>
    </row>
    <row r="68" spans="1:1" x14ac:dyDescent="0.25">
      <c r="A68" s="40" t="s">
        <v>172</v>
      </c>
    </row>
    <row r="69" spans="1:1" x14ac:dyDescent="0.25">
      <c r="A69" s="34"/>
    </row>
    <row r="70" spans="1:1" x14ac:dyDescent="0.25">
      <c r="A70" s="34"/>
    </row>
    <row r="71" spans="1:1" x14ac:dyDescent="0.25">
      <c r="A71" s="34"/>
    </row>
    <row r="72" spans="1:1" x14ac:dyDescent="0.25">
      <c r="A72" s="35" t="s">
        <v>174</v>
      </c>
    </row>
    <row r="73" spans="1:1" x14ac:dyDescent="0.25">
      <c r="A73" s="34"/>
    </row>
    <row r="74" spans="1:1" x14ac:dyDescent="0.25">
      <c r="A74" s="34"/>
    </row>
    <row r="75" spans="1:1" x14ac:dyDescent="0.25">
      <c r="A75" s="34"/>
    </row>
    <row r="76" spans="1:1" x14ac:dyDescent="0.25">
      <c r="A76" s="34"/>
    </row>
    <row r="77" spans="1:1" x14ac:dyDescent="0.25">
      <c r="A77" s="34"/>
    </row>
    <row r="78" spans="1:1" x14ac:dyDescent="0.25">
      <c r="A78" s="34"/>
    </row>
    <row r="79" spans="1:1" x14ac:dyDescent="0.25">
      <c r="A79" s="34"/>
    </row>
    <row r="80" spans="1:1" x14ac:dyDescent="0.25">
      <c r="A80" s="34"/>
    </row>
    <row r="81" spans="1:1" x14ac:dyDescent="0.25">
      <c r="A81" s="34"/>
    </row>
    <row r="82" spans="1:1" x14ac:dyDescent="0.25">
      <c r="A82" s="34"/>
    </row>
    <row r="83" spans="1:1" x14ac:dyDescent="0.25">
      <c r="A83" s="34"/>
    </row>
    <row r="84" spans="1:1" x14ac:dyDescent="0.25">
      <c r="A84" s="34"/>
    </row>
    <row r="85" spans="1:1" x14ac:dyDescent="0.25">
      <c r="A85" s="34"/>
    </row>
    <row r="86" spans="1:1" x14ac:dyDescent="0.25">
      <c r="A86" s="34"/>
    </row>
    <row r="87" spans="1:1" x14ac:dyDescent="0.25">
      <c r="A87" s="34"/>
    </row>
    <row r="88" spans="1:1" x14ac:dyDescent="0.25">
      <c r="A88" s="34"/>
    </row>
    <row r="89" spans="1:1" x14ac:dyDescent="0.25">
      <c r="A89" s="34"/>
    </row>
    <row r="90" spans="1:1" x14ac:dyDescent="0.25">
      <c r="A90" s="34"/>
    </row>
    <row r="91" spans="1:1" x14ac:dyDescent="0.25">
      <c r="A91" s="34"/>
    </row>
    <row r="92" spans="1:1" x14ac:dyDescent="0.25">
      <c r="A92" s="34"/>
    </row>
    <row r="93" spans="1:1" x14ac:dyDescent="0.25">
      <c r="A93" s="34"/>
    </row>
    <row r="94" spans="1:1" x14ac:dyDescent="0.25">
      <c r="A94" s="41" t="s">
        <v>175</v>
      </c>
    </row>
    <row r="103" spans="1:1" x14ac:dyDescent="0.25">
      <c r="A103" s="41" t="s">
        <v>176</v>
      </c>
    </row>
    <row r="117" spans="1:1" ht="42.6" customHeight="1" x14ac:dyDescent="0.25">
      <c r="A117" s="42" t="s">
        <v>200</v>
      </c>
    </row>
    <row r="118" spans="1:1" x14ac:dyDescent="0.25">
      <c r="A118" s="34"/>
    </row>
    <row r="119" spans="1:1" x14ac:dyDescent="0.25">
      <c r="A119" s="38" t="s">
        <v>179</v>
      </c>
    </row>
    <row r="120" spans="1:1" x14ac:dyDescent="0.25">
      <c r="A120" s="34" t="s">
        <v>180</v>
      </c>
    </row>
    <row r="121" spans="1:1" x14ac:dyDescent="0.25">
      <c r="A121" s="34" t="s">
        <v>181</v>
      </c>
    </row>
    <row r="122" spans="1:1" x14ac:dyDescent="0.25">
      <c r="A122" s="34" t="s">
        <v>182</v>
      </c>
    </row>
    <row r="123" spans="1:1" x14ac:dyDescent="0.25">
      <c r="A123" s="34" t="s">
        <v>185</v>
      </c>
    </row>
    <row r="124" spans="1:1" x14ac:dyDescent="0.25">
      <c r="A124" s="46" t="s">
        <v>201</v>
      </c>
    </row>
    <row r="125" spans="1:1" x14ac:dyDescent="0.25">
      <c r="A125" s="34" t="s">
        <v>187</v>
      </c>
    </row>
    <row r="126" spans="1:1" x14ac:dyDescent="0.25">
      <c r="A126" s="34" t="s">
        <v>188</v>
      </c>
    </row>
    <row r="127" spans="1:1" x14ac:dyDescent="0.25">
      <c r="A127" s="34" t="s">
        <v>189</v>
      </c>
    </row>
    <row r="128" spans="1:1" s="43" customFormat="1" x14ac:dyDescent="0.2">
      <c r="A128" s="43" t="s">
        <v>202</v>
      </c>
    </row>
    <row r="129" s="43" customFormat="1" x14ac:dyDescent="0.2"/>
    <row r="130" s="43" customFormat="1" x14ac:dyDescent="0.2"/>
    <row r="131" s="43" customFormat="1" x14ac:dyDescent="0.2"/>
    <row r="132" s="43" customFormat="1" x14ac:dyDescent="0.2"/>
    <row r="133" s="43" customFormat="1" x14ac:dyDescent="0.2"/>
    <row r="134" s="43" customFormat="1" x14ac:dyDescent="0.2"/>
    <row r="135" s="43" customFormat="1" x14ac:dyDescent="0.2"/>
  </sheetData>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16E536-722A-4A01-84DF-CE30C64DBD74}">
  <sheetPr>
    <tabColor rgb="FF92D050"/>
    <pageSetUpPr fitToPage="1"/>
  </sheetPr>
  <dimension ref="A1:I46"/>
  <sheetViews>
    <sheetView zoomScale="90" zoomScaleNormal="90" workbookViewId="0">
      <selection sqref="A1:G1"/>
    </sheetView>
  </sheetViews>
  <sheetFormatPr defaultColWidth="9.140625" defaultRowHeight="15" x14ac:dyDescent="0.2"/>
  <cols>
    <col min="1" max="1" width="4.7109375" style="1" customWidth="1"/>
    <col min="2" max="2" width="40.85546875" style="1" bestFit="1" customWidth="1"/>
    <col min="3" max="3" width="17.28515625" style="1" bestFit="1" customWidth="1"/>
    <col min="4" max="5" width="14.28515625" style="1" bestFit="1" customWidth="1"/>
    <col min="6" max="6" width="17.85546875" style="2" bestFit="1" customWidth="1"/>
    <col min="7" max="7" width="11.7109375" style="2" bestFit="1" customWidth="1"/>
    <col min="8" max="8" width="115.28515625" style="1" bestFit="1" customWidth="1"/>
    <col min="9" max="16384" width="9.140625" style="1"/>
  </cols>
  <sheetData>
    <row r="1" spans="1:7" ht="20.25" x14ac:dyDescent="0.3">
      <c r="A1" s="53" t="s">
        <v>194</v>
      </c>
      <c r="B1" s="53"/>
      <c r="C1" s="53"/>
      <c r="D1" s="53"/>
      <c r="E1" s="53"/>
      <c r="F1" s="53"/>
      <c r="G1" s="53"/>
    </row>
    <row r="2" spans="1:7" ht="18" x14ac:dyDescent="0.25">
      <c r="A2" s="54" t="s">
        <v>14</v>
      </c>
      <c r="B2" s="54"/>
      <c r="C2" s="54"/>
      <c r="D2" s="54"/>
      <c r="E2" s="54"/>
      <c r="F2" s="54"/>
      <c r="G2" s="54"/>
    </row>
    <row r="3" spans="1:7" ht="18" x14ac:dyDescent="0.25">
      <c r="A3" s="54" t="s">
        <v>5</v>
      </c>
      <c r="B3" s="54"/>
      <c r="C3" s="54"/>
      <c r="D3" s="54"/>
      <c r="E3" s="54"/>
      <c r="F3" s="54"/>
      <c r="G3" s="54"/>
    </row>
    <row r="4" spans="1:7" x14ac:dyDescent="0.2">
      <c r="A4" s="4"/>
      <c r="B4" s="4"/>
      <c r="C4" s="4"/>
      <c r="D4" s="4"/>
      <c r="E4" s="4"/>
      <c r="F4" s="5"/>
      <c r="G4" s="5"/>
    </row>
    <row r="5" spans="1:7" ht="15.75" x14ac:dyDescent="0.25">
      <c r="A5" s="48" t="s">
        <v>0</v>
      </c>
      <c r="B5" s="48"/>
      <c r="C5" s="55" t="s">
        <v>195</v>
      </c>
      <c r="D5" s="55"/>
      <c r="E5" s="55"/>
      <c r="F5" s="55"/>
      <c r="G5" s="55"/>
    </row>
    <row r="6" spans="1:7" ht="15.75" x14ac:dyDescent="0.25">
      <c r="C6" s="8"/>
      <c r="D6" s="9"/>
      <c r="F6" s="7"/>
      <c r="G6" s="7"/>
    </row>
    <row r="7" spans="1:7" ht="15.75" x14ac:dyDescent="0.25">
      <c r="A7" s="48" t="s">
        <v>1</v>
      </c>
      <c r="B7" s="48"/>
      <c r="C7" s="10" t="s">
        <v>6</v>
      </c>
      <c r="D7" s="10"/>
      <c r="F7" s="11" t="s">
        <v>2</v>
      </c>
      <c r="G7" s="12" t="s">
        <v>12</v>
      </c>
    </row>
    <row r="8" spans="1:7" ht="15.75" x14ac:dyDescent="0.25">
      <c r="A8" s="48" t="s">
        <v>192</v>
      </c>
      <c r="B8" s="48"/>
      <c r="C8" s="10" t="s">
        <v>7</v>
      </c>
      <c r="D8" s="10"/>
      <c r="F8" s="11" t="s">
        <v>3</v>
      </c>
      <c r="G8" s="12" t="s">
        <v>12</v>
      </c>
    </row>
    <row r="9" spans="1:7" x14ac:dyDescent="0.2">
      <c r="F9" s="7"/>
      <c r="G9" s="7"/>
    </row>
    <row r="10" spans="1:7" ht="15.75" x14ac:dyDescent="0.25">
      <c r="A10" s="48" t="s">
        <v>13</v>
      </c>
      <c r="B10" s="48"/>
      <c r="C10" s="48"/>
      <c r="D10" s="51" t="s">
        <v>146</v>
      </c>
      <c r="E10" s="51"/>
      <c r="F10" s="51"/>
      <c r="G10" s="51"/>
    </row>
    <row r="11" spans="1:7" ht="15.75" thickBot="1" x14ac:dyDescent="0.25">
      <c r="C11" s="30" t="s">
        <v>147</v>
      </c>
      <c r="D11" s="31" t="s">
        <v>183</v>
      </c>
      <c r="E11" s="31" t="s">
        <v>184</v>
      </c>
      <c r="F11" s="31" t="s">
        <v>148</v>
      </c>
      <c r="G11" s="31" t="s">
        <v>149</v>
      </c>
    </row>
    <row r="12" spans="1:7" x14ac:dyDescent="0.2">
      <c r="C12" s="26">
        <v>2670</v>
      </c>
      <c r="D12" s="27"/>
      <c r="E12" s="27"/>
      <c r="F12" s="28"/>
      <c r="G12" s="28"/>
    </row>
    <row r="13" spans="1:7" x14ac:dyDescent="0.2">
      <c r="C13" s="26">
        <v>2680</v>
      </c>
      <c r="D13" s="27"/>
      <c r="E13" s="27"/>
      <c r="F13" s="28"/>
      <c r="G13" s="28"/>
    </row>
    <row r="14" spans="1:7" x14ac:dyDescent="0.2">
      <c r="C14" s="26">
        <v>5175</v>
      </c>
      <c r="D14" s="27"/>
      <c r="E14" s="27"/>
      <c r="F14" s="28"/>
      <c r="G14" s="28"/>
    </row>
    <row r="15" spans="1:7" x14ac:dyDescent="0.2">
      <c r="C15" s="26">
        <v>5275</v>
      </c>
      <c r="D15" s="27"/>
      <c r="E15" s="27"/>
      <c r="F15" s="28"/>
      <c r="G15" s="28"/>
    </row>
    <row r="16" spans="1:7" ht="15.75" thickBot="1" x14ac:dyDescent="0.25">
      <c r="D16" s="29">
        <f>SUM(D12:D15)</f>
        <v>0</v>
      </c>
      <c r="E16" s="29">
        <f>SUM(E12:E15)</f>
        <v>0</v>
      </c>
      <c r="F16" s="29">
        <f>SUM(F12:F15)</f>
        <v>0</v>
      </c>
      <c r="G16" s="29">
        <f>SUM(G12:G15)</f>
        <v>0</v>
      </c>
    </row>
    <row r="17" spans="1:8" ht="16.5" thickTop="1" x14ac:dyDescent="0.25">
      <c r="A17" s="48" t="s">
        <v>186</v>
      </c>
      <c r="B17" s="48"/>
      <c r="C17" s="48"/>
      <c r="F17" s="7"/>
      <c r="G17" s="7"/>
    </row>
    <row r="18" spans="1:8" x14ac:dyDescent="0.2">
      <c r="B18" s="50" t="s">
        <v>151</v>
      </c>
      <c r="C18" s="50"/>
      <c r="D18" s="50"/>
      <c r="E18" s="50"/>
      <c r="F18" s="50"/>
      <c r="G18" s="50"/>
    </row>
    <row r="19" spans="1:8" x14ac:dyDescent="0.2">
      <c r="B19" s="50"/>
      <c r="C19" s="50"/>
      <c r="D19" s="50"/>
      <c r="E19" s="50"/>
      <c r="F19" s="50"/>
      <c r="G19" s="50"/>
    </row>
    <row r="20" spans="1:8" ht="15.75" x14ac:dyDescent="0.25">
      <c r="D20" s="51" t="s">
        <v>146</v>
      </c>
      <c r="E20" s="51"/>
      <c r="F20" s="51"/>
      <c r="G20" s="51"/>
      <c r="H20" s="50" t="s">
        <v>152</v>
      </c>
    </row>
    <row r="21" spans="1:8" ht="15.75" thickBot="1" x14ac:dyDescent="0.25">
      <c r="B21" s="33" t="s">
        <v>154</v>
      </c>
      <c r="C21" s="30" t="s">
        <v>147</v>
      </c>
      <c r="D21" s="31" t="str">
        <f>D$11</f>
        <v>Fund A</v>
      </c>
      <c r="E21" s="31" t="str">
        <f>E$11</f>
        <v>Fund B</v>
      </c>
      <c r="F21" s="31" t="str">
        <f>F$11</f>
        <v>997</v>
      </c>
      <c r="G21" s="31" t="str">
        <f>G$11</f>
        <v>999</v>
      </c>
      <c r="H21" s="50"/>
    </row>
    <row r="22" spans="1:8" x14ac:dyDescent="0.2">
      <c r="B22" s="32" t="s">
        <v>155</v>
      </c>
      <c r="C22" s="26">
        <v>2670</v>
      </c>
      <c r="D22" s="27"/>
      <c r="E22" s="27"/>
      <c r="F22" s="28"/>
      <c r="G22" s="28"/>
      <c r="H22" s="1" t="s">
        <v>153</v>
      </c>
    </row>
    <row r="23" spans="1:8" x14ac:dyDescent="0.2">
      <c r="B23" s="32" t="s">
        <v>155</v>
      </c>
      <c r="C23" s="26">
        <v>2680</v>
      </c>
      <c r="D23" s="27"/>
      <c r="E23" s="27"/>
      <c r="F23" s="28"/>
      <c r="G23" s="28"/>
      <c r="H23" s="1" t="s">
        <v>203</v>
      </c>
    </row>
    <row r="24" spans="1:8" x14ac:dyDescent="0.2">
      <c r="B24" s="32" t="s">
        <v>155</v>
      </c>
      <c r="C24" s="26">
        <v>5175</v>
      </c>
      <c r="D24" s="27"/>
      <c r="E24" s="27"/>
      <c r="F24" s="28"/>
      <c r="G24" s="28"/>
      <c r="H24" s="1" t="s">
        <v>156</v>
      </c>
    </row>
    <row r="25" spans="1:8" ht="15.75" x14ac:dyDescent="0.25">
      <c r="B25" s="32" t="s">
        <v>155</v>
      </c>
      <c r="C25" s="26">
        <v>5275</v>
      </c>
      <c r="D25" s="27"/>
      <c r="E25" s="27"/>
      <c r="F25" s="28"/>
      <c r="G25" s="28"/>
      <c r="H25" s="1" t="s">
        <v>157</v>
      </c>
    </row>
    <row r="26" spans="1:8" ht="15.75" thickBot="1" x14ac:dyDescent="0.25">
      <c r="D26" s="29">
        <f>D22-SUM(D23:D25)</f>
        <v>0</v>
      </c>
      <c r="E26" s="29">
        <f>E22-SUM(E23:E25)</f>
        <v>0</v>
      </c>
      <c r="F26" s="29">
        <f>F22-SUM(F23:F25)</f>
        <v>0</v>
      </c>
      <c r="G26" s="29">
        <f>G22-SUM(G23:G25)</f>
        <v>0</v>
      </c>
    </row>
    <row r="27" spans="1:8" ht="16.5" thickTop="1" x14ac:dyDescent="0.25">
      <c r="A27" s="48" t="s">
        <v>10</v>
      </c>
      <c r="B27" s="48"/>
      <c r="C27" s="48"/>
      <c r="F27" s="7"/>
      <c r="G27" s="7"/>
    </row>
    <row r="28" spans="1:8" x14ac:dyDescent="0.2">
      <c r="B28" s="49" t="s">
        <v>190</v>
      </c>
      <c r="C28" s="49"/>
      <c r="D28" s="49"/>
      <c r="E28" s="49"/>
      <c r="F28" s="49"/>
      <c r="G28" s="49"/>
    </row>
    <row r="29" spans="1:8" ht="15.75" x14ac:dyDescent="0.25">
      <c r="D29" s="51" t="s">
        <v>146</v>
      </c>
      <c r="E29" s="51"/>
      <c r="F29" s="51"/>
      <c r="G29" s="51"/>
    </row>
    <row r="30" spans="1:8" ht="15.75" thickBot="1" x14ac:dyDescent="0.25">
      <c r="C30" s="30" t="s">
        <v>147</v>
      </c>
      <c r="D30" s="31" t="str">
        <f>D$11</f>
        <v>Fund A</v>
      </c>
      <c r="E30" s="31" t="str">
        <f>E$11</f>
        <v>Fund B</v>
      </c>
      <c r="F30" s="31" t="str">
        <f>F$11</f>
        <v>997</v>
      </c>
      <c r="G30" s="31" t="str">
        <f>G$11</f>
        <v>999</v>
      </c>
    </row>
    <row r="31" spans="1:8" x14ac:dyDescent="0.2">
      <c r="C31" s="26">
        <v>2670</v>
      </c>
      <c r="D31" s="27">
        <f>D22-D12</f>
        <v>0</v>
      </c>
      <c r="E31" s="27">
        <f>E22-E12</f>
        <v>0</v>
      </c>
      <c r="F31" s="27">
        <f>F22-F12</f>
        <v>0</v>
      </c>
      <c r="G31" s="27">
        <f>G22-G12</f>
        <v>0</v>
      </c>
    </row>
    <row r="32" spans="1:8" x14ac:dyDescent="0.2">
      <c r="C32" s="26">
        <v>2680</v>
      </c>
      <c r="D32" s="27">
        <f t="shared" ref="D32:G34" si="0">SUM(D13,D23)</f>
        <v>0</v>
      </c>
      <c r="E32" s="27">
        <f t="shared" si="0"/>
        <v>0</v>
      </c>
      <c r="F32" s="27">
        <f t="shared" si="0"/>
        <v>0</v>
      </c>
      <c r="G32" s="27">
        <f t="shared" si="0"/>
        <v>0</v>
      </c>
    </row>
    <row r="33" spans="1:9" x14ac:dyDescent="0.2">
      <c r="C33" s="26">
        <v>5175</v>
      </c>
      <c r="D33" s="27">
        <f t="shared" si="0"/>
        <v>0</v>
      </c>
      <c r="E33" s="27">
        <f t="shared" si="0"/>
        <v>0</v>
      </c>
      <c r="F33" s="27">
        <f t="shared" si="0"/>
        <v>0</v>
      </c>
      <c r="G33" s="27">
        <f t="shared" si="0"/>
        <v>0</v>
      </c>
    </row>
    <row r="34" spans="1:9" x14ac:dyDescent="0.2">
      <c r="C34" s="26">
        <v>5275</v>
      </c>
      <c r="D34" s="27">
        <f t="shared" si="0"/>
        <v>0</v>
      </c>
      <c r="E34" s="27">
        <f t="shared" si="0"/>
        <v>0</v>
      </c>
      <c r="F34" s="27">
        <f t="shared" si="0"/>
        <v>0</v>
      </c>
      <c r="G34" s="27">
        <f t="shared" si="0"/>
        <v>0</v>
      </c>
    </row>
    <row r="35" spans="1:9" ht="15.75" thickBot="1" x14ac:dyDescent="0.25">
      <c r="D35" s="29">
        <f>SUM(D31:D34)</f>
        <v>0</v>
      </c>
      <c r="E35" s="29">
        <f>SUM(E31:E34)</f>
        <v>0</v>
      </c>
      <c r="F35" s="29">
        <f>SUM(F31:F34)</f>
        <v>0</v>
      </c>
      <c r="G35" s="29">
        <f>SUM(G31:G34)</f>
        <v>0</v>
      </c>
    </row>
    <row r="36" spans="1:9" ht="15.75" thickTop="1" x14ac:dyDescent="0.2"/>
    <row r="37" spans="1:9" ht="15.75" x14ac:dyDescent="0.25">
      <c r="D37" s="51" t="s">
        <v>146</v>
      </c>
      <c r="E37" s="51"/>
      <c r="F37" s="51"/>
      <c r="G37" s="51"/>
      <c r="H37" s="3"/>
      <c r="I37" s="3"/>
    </row>
    <row r="38" spans="1:9" ht="16.5" thickBot="1" x14ac:dyDescent="0.3">
      <c r="A38" s="48" t="s">
        <v>11</v>
      </c>
      <c r="B38" s="48"/>
      <c r="C38" s="48"/>
      <c r="D38" s="31" t="str">
        <f>D$11</f>
        <v>Fund A</v>
      </c>
      <c r="E38" s="31" t="str">
        <f>E$11</f>
        <v>Fund B</v>
      </c>
      <c r="F38" s="31" t="str">
        <f>F$11</f>
        <v>997</v>
      </c>
      <c r="G38" s="31" t="str">
        <f>G$11</f>
        <v>999</v>
      </c>
      <c r="H38" s="3" t="s">
        <v>15</v>
      </c>
      <c r="I38" s="3"/>
    </row>
    <row r="39" spans="1:9" x14ac:dyDescent="0.2">
      <c r="B39" s="13" t="s">
        <v>150</v>
      </c>
      <c r="F39" s="14">
        <v>0</v>
      </c>
      <c r="G39" s="7"/>
      <c r="H39" s="6" t="s">
        <v>16</v>
      </c>
      <c r="I39" s="3"/>
    </row>
    <row r="40" spans="1:9" x14ac:dyDescent="0.2">
      <c r="B40" s="13" t="s">
        <v>150</v>
      </c>
      <c r="F40" s="14">
        <v>0</v>
      </c>
      <c r="G40" s="7"/>
      <c r="H40" s="6" t="s">
        <v>16</v>
      </c>
      <c r="I40" s="3"/>
    </row>
    <row r="41" spans="1:9" x14ac:dyDescent="0.2">
      <c r="B41" s="13" t="s">
        <v>150</v>
      </c>
      <c r="F41" s="14">
        <v>0</v>
      </c>
      <c r="G41" s="7"/>
      <c r="H41" s="6" t="s">
        <v>16</v>
      </c>
      <c r="I41" s="3"/>
    </row>
    <row r="42" spans="1:9" ht="16.5" thickBot="1" x14ac:dyDescent="0.3">
      <c r="B42" s="15" t="s">
        <v>4</v>
      </c>
      <c r="D42" s="25">
        <f>SUM(D39:D41)</f>
        <v>0</v>
      </c>
      <c r="E42" s="25">
        <f>SUM(E39:E41)</f>
        <v>0</v>
      </c>
      <c r="F42" s="25">
        <f>SUM(F39:F41)</f>
        <v>0</v>
      </c>
      <c r="G42" s="25">
        <f>SUM(G39:G41)</f>
        <v>0</v>
      </c>
      <c r="H42" s="13"/>
      <c r="I42" s="3"/>
    </row>
    <row r="43" spans="1:9" ht="15.75" thickTop="1" x14ac:dyDescent="0.2">
      <c r="B43" s="13"/>
      <c r="F43" s="14"/>
      <c r="G43" s="7"/>
      <c r="H43" s="13"/>
      <c r="I43" s="3"/>
    </row>
    <row r="44" spans="1:9" ht="16.5" thickBot="1" x14ac:dyDescent="0.3">
      <c r="A44" s="52" t="s">
        <v>8</v>
      </c>
      <c r="B44" s="52"/>
      <c r="C44" s="52"/>
      <c r="D44" s="29">
        <f>SUM(D42,D35)</f>
        <v>0</v>
      </c>
      <c r="E44" s="29">
        <f t="shared" ref="E44:G44" si="1">SUM(E42,E35)</f>
        <v>0</v>
      </c>
      <c r="F44" s="29">
        <f t="shared" si="1"/>
        <v>0</v>
      </c>
      <c r="G44" s="29">
        <f t="shared" si="1"/>
        <v>0</v>
      </c>
      <c r="H44" s="13"/>
      <c r="I44" s="3"/>
    </row>
    <row r="45" spans="1:9" ht="15.75" thickTop="1" x14ac:dyDescent="0.2">
      <c r="B45" s="13"/>
      <c r="F45" s="14"/>
      <c r="G45" s="7"/>
      <c r="H45" s="13"/>
      <c r="I45" s="3"/>
    </row>
    <row r="46" spans="1:9" ht="15.75" x14ac:dyDescent="0.25">
      <c r="A46" s="48" t="s">
        <v>9</v>
      </c>
      <c r="B46" s="48"/>
      <c r="C46" s="48"/>
      <c r="E46" s="3"/>
      <c r="F46" s="7"/>
      <c r="G46" s="7"/>
      <c r="H46" s="3"/>
      <c r="I46" s="3"/>
    </row>
  </sheetData>
  <mergeCells count="20">
    <mergeCell ref="A7:B7"/>
    <mergeCell ref="A1:G1"/>
    <mergeCell ref="A2:G2"/>
    <mergeCell ref="A3:G3"/>
    <mergeCell ref="A5:B5"/>
    <mergeCell ref="C5:G5"/>
    <mergeCell ref="A8:B8"/>
    <mergeCell ref="A10:C10"/>
    <mergeCell ref="D10:G10"/>
    <mergeCell ref="A17:C17"/>
    <mergeCell ref="B18:G19"/>
    <mergeCell ref="A46:C46"/>
    <mergeCell ref="B28:G28"/>
    <mergeCell ref="H20:H21"/>
    <mergeCell ref="A27:C27"/>
    <mergeCell ref="D29:G29"/>
    <mergeCell ref="D37:G37"/>
    <mergeCell ref="A38:C38"/>
    <mergeCell ref="A44:C44"/>
    <mergeCell ref="D20:G20"/>
  </mergeCells>
  <printOptions horizontalCentered="1" verticalCentered="1"/>
  <pageMargins left="0.5" right="0.25" top="0.5" bottom="0.25" header="0" footer="0"/>
  <pageSetup scale="81" orientation="landscape" r:id="rId1"/>
  <headerFooter alignWithMargins="0">
    <oddFooter>&amp;L&amp;F&amp;C&amp;P&amp;R&amp;D</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tint="0.39997558519241921"/>
    <pageSetUpPr fitToPage="1"/>
  </sheetPr>
  <dimension ref="A1:I46"/>
  <sheetViews>
    <sheetView zoomScale="90" zoomScaleNormal="90" workbookViewId="0">
      <selection sqref="A1:G1"/>
    </sheetView>
  </sheetViews>
  <sheetFormatPr defaultColWidth="9.140625" defaultRowHeight="15" x14ac:dyDescent="0.2"/>
  <cols>
    <col min="1" max="1" width="4.7109375" style="1" customWidth="1"/>
    <col min="2" max="2" width="40.85546875" style="1" bestFit="1" customWidth="1"/>
    <col min="3" max="3" width="17.28515625" style="1" bestFit="1" customWidth="1"/>
    <col min="4" max="5" width="14.28515625" style="1" bestFit="1" customWidth="1"/>
    <col min="6" max="6" width="17.85546875" style="2" bestFit="1" customWidth="1"/>
    <col min="7" max="7" width="11.7109375" style="2" bestFit="1" customWidth="1"/>
    <col min="8" max="8" width="115.28515625" style="1" bestFit="1" customWidth="1"/>
    <col min="9" max="16384" width="9.140625" style="1"/>
  </cols>
  <sheetData>
    <row r="1" spans="1:8" ht="20.25" customHeight="1" x14ac:dyDescent="0.3">
      <c r="A1" s="53" t="s">
        <v>194</v>
      </c>
      <c r="B1" s="53"/>
      <c r="C1" s="53"/>
      <c r="D1" s="53"/>
      <c r="E1" s="53"/>
      <c r="F1" s="53"/>
      <c r="G1" s="53"/>
      <c r="H1" s="56"/>
    </row>
    <row r="2" spans="1:8" ht="18" x14ac:dyDescent="0.25">
      <c r="A2" s="54" t="s">
        <v>144</v>
      </c>
      <c r="B2" s="54"/>
      <c r="C2" s="54"/>
      <c r="D2" s="54"/>
      <c r="E2" s="54"/>
      <c r="F2" s="54"/>
      <c r="G2" s="54"/>
      <c r="H2" s="56"/>
    </row>
    <row r="3" spans="1:8" ht="18" x14ac:dyDescent="0.25">
      <c r="A3" s="57" t="s">
        <v>145</v>
      </c>
      <c r="B3" s="54"/>
      <c r="C3" s="54"/>
      <c r="D3" s="54"/>
      <c r="E3" s="54"/>
      <c r="F3" s="54"/>
      <c r="G3" s="54"/>
      <c r="H3" s="56"/>
    </row>
    <row r="4" spans="1:8" x14ac:dyDescent="0.2">
      <c r="A4" s="4"/>
      <c r="B4" s="4"/>
      <c r="C4" s="4"/>
      <c r="D4" s="4"/>
      <c r="E4" s="4"/>
      <c r="F4" s="5"/>
      <c r="G4" s="5"/>
    </row>
    <row r="5" spans="1:8" ht="15.75" x14ac:dyDescent="0.25">
      <c r="A5" s="48" t="s">
        <v>0</v>
      </c>
      <c r="B5" s="48"/>
      <c r="C5" s="55" t="s">
        <v>195</v>
      </c>
      <c r="D5" s="55"/>
      <c r="E5" s="55"/>
      <c r="F5" s="55"/>
      <c r="G5" s="55"/>
    </row>
    <row r="6" spans="1:8" ht="15.75" x14ac:dyDescent="0.25">
      <c r="C6" s="8"/>
      <c r="D6" s="9"/>
      <c r="F6" s="7"/>
      <c r="G6" s="7"/>
    </row>
    <row r="7" spans="1:8" ht="15.75" x14ac:dyDescent="0.25">
      <c r="A7" s="48" t="s">
        <v>1</v>
      </c>
      <c r="B7" s="48"/>
      <c r="C7" s="10" t="s">
        <v>6</v>
      </c>
      <c r="D7" s="10"/>
      <c r="F7" s="11" t="s">
        <v>2</v>
      </c>
      <c r="G7" s="12" t="s">
        <v>12</v>
      </c>
    </row>
    <row r="8" spans="1:8" ht="15.75" x14ac:dyDescent="0.25">
      <c r="A8" s="48" t="s">
        <v>192</v>
      </c>
      <c r="B8" s="48"/>
      <c r="C8" s="10" t="s">
        <v>7</v>
      </c>
      <c r="D8" s="10"/>
      <c r="F8" s="11" t="s">
        <v>3</v>
      </c>
      <c r="G8" s="12" t="s">
        <v>12</v>
      </c>
    </row>
    <row r="9" spans="1:8" x14ac:dyDescent="0.2">
      <c r="F9" s="7"/>
      <c r="G9" s="7"/>
    </row>
    <row r="10" spans="1:8" ht="15.75" x14ac:dyDescent="0.25">
      <c r="A10" s="48" t="s">
        <v>13</v>
      </c>
      <c r="B10" s="48"/>
      <c r="C10" s="48"/>
      <c r="D10" s="51" t="s">
        <v>146</v>
      </c>
      <c r="E10" s="51"/>
      <c r="F10" s="51"/>
      <c r="G10" s="51"/>
    </row>
    <row r="11" spans="1:8" ht="15.75" thickBot="1" x14ac:dyDescent="0.25">
      <c r="C11" s="30" t="s">
        <v>147</v>
      </c>
      <c r="D11" s="31">
        <v>608</v>
      </c>
      <c r="E11" s="31">
        <v>609</v>
      </c>
      <c r="F11" s="31" t="s">
        <v>148</v>
      </c>
      <c r="G11" s="31" t="s">
        <v>149</v>
      </c>
    </row>
    <row r="12" spans="1:8" x14ac:dyDescent="0.2">
      <c r="C12" s="26">
        <v>2670</v>
      </c>
      <c r="D12" s="27">
        <f>'General Ledger Summary Flexible'!AD11</f>
        <v>2493894.91</v>
      </c>
      <c r="E12" s="27">
        <f>'General Ledger Summary Flexible'!AD18</f>
        <v>2438581.91</v>
      </c>
      <c r="F12" s="28">
        <f>'General Ledger Summary Flexible'!AD25</f>
        <v>82969.509999999995</v>
      </c>
      <c r="G12" s="28"/>
    </row>
    <row r="13" spans="1:8" x14ac:dyDescent="0.2">
      <c r="C13" s="26">
        <v>2680</v>
      </c>
      <c r="D13" s="27">
        <f>'General Ledger Summary Flexible'!AD12</f>
        <v>-679667.44</v>
      </c>
      <c r="E13" s="27">
        <f>'General Ledger Summary Flexible'!AD19</f>
        <v>-649624.89</v>
      </c>
      <c r="F13" s="28">
        <f>'General Ledger Summary Flexible'!AD26</f>
        <v>-45063.82</v>
      </c>
      <c r="G13" s="28"/>
    </row>
    <row r="14" spans="1:8" x14ac:dyDescent="0.2">
      <c r="C14" s="26">
        <v>5175</v>
      </c>
      <c r="D14" s="27">
        <f>'General Ledger Summary Flexible'!AD13</f>
        <v>-431877.77</v>
      </c>
      <c r="E14" s="27">
        <f>'General Ledger Summary Flexible'!AD20</f>
        <v>-412322.53</v>
      </c>
      <c r="F14" s="28"/>
      <c r="G14" s="28">
        <f>'General Ledger Summary Flexible'!AD30</f>
        <v>-29332.85</v>
      </c>
    </row>
    <row r="15" spans="1:8" x14ac:dyDescent="0.2">
      <c r="C15" s="26">
        <v>5275</v>
      </c>
      <c r="D15" s="27">
        <f>'General Ledger Summary Flexible'!AD14</f>
        <v>-1420260.6</v>
      </c>
      <c r="E15" s="27">
        <f>'General Ledger Summary Flexible'!AD21</f>
        <v>-1415362.96</v>
      </c>
      <c r="F15" s="28"/>
      <c r="G15" s="28">
        <f>'General Ledger Summary Flexible'!AD31</f>
        <v>-7346.51</v>
      </c>
    </row>
    <row r="16" spans="1:8" ht="15" customHeight="1" thickBot="1" x14ac:dyDescent="0.25">
      <c r="D16" s="29">
        <f>SUM(D12:D15)</f>
        <v>-37910.899999999907</v>
      </c>
      <c r="E16" s="29">
        <f>SUM(E12:E15)</f>
        <v>-38728.469999999972</v>
      </c>
      <c r="F16" s="29">
        <f>SUM(F12:F15)</f>
        <v>37905.689999999995</v>
      </c>
      <c r="G16" s="29">
        <f>SUM(G12:G15)</f>
        <v>-36679.360000000001</v>
      </c>
      <c r="H16" s="56"/>
    </row>
    <row r="17" spans="1:8" ht="16.5" thickTop="1" x14ac:dyDescent="0.25">
      <c r="A17" s="48" t="s">
        <v>186</v>
      </c>
      <c r="B17" s="48"/>
      <c r="C17" s="48"/>
      <c r="F17" s="7"/>
      <c r="G17" s="7"/>
      <c r="H17" s="56"/>
    </row>
    <row r="18" spans="1:8" x14ac:dyDescent="0.2">
      <c r="B18" s="50" t="s">
        <v>191</v>
      </c>
      <c r="C18" s="50"/>
      <c r="D18" s="50"/>
      <c r="E18" s="50"/>
      <c r="F18" s="50"/>
      <c r="G18" s="50"/>
      <c r="H18" s="56"/>
    </row>
    <row r="19" spans="1:8" x14ac:dyDescent="0.2">
      <c r="B19" s="50"/>
      <c r="C19" s="50"/>
      <c r="D19" s="50"/>
      <c r="E19" s="50"/>
      <c r="F19" s="50"/>
      <c r="G19" s="50"/>
      <c r="H19" s="56"/>
    </row>
    <row r="20" spans="1:8" ht="15.75" x14ac:dyDescent="0.25">
      <c r="D20" s="51" t="s">
        <v>146</v>
      </c>
      <c r="E20" s="51"/>
      <c r="F20" s="51"/>
      <c r="G20" s="51"/>
      <c r="H20" s="50" t="s">
        <v>152</v>
      </c>
    </row>
    <row r="21" spans="1:8" ht="15.75" thickBot="1" x14ac:dyDescent="0.25">
      <c r="B21" s="33" t="s">
        <v>154</v>
      </c>
      <c r="C21" s="30" t="s">
        <v>147</v>
      </c>
      <c r="D21" s="31">
        <f>$D$11</f>
        <v>608</v>
      </c>
      <c r="E21" s="31">
        <f>$E$11</f>
        <v>609</v>
      </c>
      <c r="F21" s="31" t="str">
        <f>$F$11</f>
        <v>997</v>
      </c>
      <c r="G21" s="31" t="str">
        <f>$G$11</f>
        <v>999</v>
      </c>
      <c r="H21" s="50"/>
    </row>
    <row r="22" spans="1:8" x14ac:dyDescent="0.2">
      <c r="B22" s="32" t="s">
        <v>155</v>
      </c>
      <c r="C22" s="26">
        <v>2670</v>
      </c>
      <c r="D22" s="27">
        <f>'SBITA - Fund (Rollforward)'!M118</f>
        <v>2493895</v>
      </c>
      <c r="E22" s="27">
        <f>'SBITA - Fund (Rollforward)'!M139</f>
        <v>2438582</v>
      </c>
      <c r="F22" s="28">
        <f>'SBITA - Fund (Rollforward)'!M14+'SBITA - Fund (Rollforward)'!M31+'SBITA - Fund (Rollforward)'!M48+'SBITA - Fund (Rollforward)'!M65+'SBITA - Fund (Rollforward)'!M82+'SBITA - Fund (Rollforward)'!M97+'SBITA - Fund (Rollforward)'!M158+'SBITA - Fund (Rollforward)'!M175</f>
        <v>82968</v>
      </c>
      <c r="G22" s="28"/>
      <c r="H22" s="1" t="s">
        <v>153</v>
      </c>
    </row>
    <row r="23" spans="1:8" x14ac:dyDescent="0.2">
      <c r="B23" s="32" t="s">
        <v>155</v>
      </c>
      <c r="C23" s="26">
        <v>2680</v>
      </c>
      <c r="D23" s="27">
        <f>'SBITA - Fund (Rollforward)'!M127</f>
        <v>679667</v>
      </c>
      <c r="E23" s="27">
        <f>'SBITA - Fund (Rollforward)'!M148</f>
        <v>649624</v>
      </c>
      <c r="F23" s="28">
        <f>'SBITA - Fund (Rollforward)'!M21+'SBITA - Fund (Rollforward)'!M38+'SBITA - Fund (Rollforward)'!M55+'SBITA - Fund (Rollforward)'!M72+'SBITA - Fund (Rollforward)'!M89+'SBITA - Fund (Rollforward)'!M106+'SBITA - Fund (Rollforward)'!M165+'SBITA - Fund (Rollforward)'!M182</f>
        <v>45065</v>
      </c>
      <c r="G23" s="28"/>
      <c r="H23" s="1" t="s">
        <v>203</v>
      </c>
    </row>
    <row r="24" spans="1:8" x14ac:dyDescent="0.2">
      <c r="B24" s="32" t="s">
        <v>155</v>
      </c>
      <c r="C24" s="26">
        <v>5175</v>
      </c>
      <c r="D24" s="27">
        <f>'SBITA - Fund (Rollforward)'!G118</f>
        <v>431878</v>
      </c>
      <c r="E24" s="27">
        <f>'SBITA - Fund (Rollforward)'!G139</f>
        <v>412322</v>
      </c>
      <c r="F24" s="28"/>
      <c r="G24" s="28">
        <f>'SBITA - Fund (Rollforward)'!G14+'SBITA - Fund (Rollforward)'!G31+'SBITA - Fund (Rollforward)'!G48+'SBITA - Fund (Rollforward)'!G65+'SBITA - Fund (Rollforward)'!G82+'SBITA - Fund (Rollforward)'!G99+'SBITA - Fund (Rollforward)'!G158+'SBITA - Fund (Rollforward)'!G175</f>
        <v>29332</v>
      </c>
      <c r="H24" s="1" t="s">
        <v>156</v>
      </c>
    </row>
    <row r="25" spans="1:8" ht="15.75" x14ac:dyDescent="0.25">
      <c r="B25" s="32" t="s">
        <v>155</v>
      </c>
      <c r="C25" s="26">
        <v>5275</v>
      </c>
      <c r="D25" s="27">
        <f>'SBITA - Fund (Rollforward)'!F118-'SBITA - Fund (Rollforward)'!G118</f>
        <v>1420261</v>
      </c>
      <c r="E25" s="27">
        <f>'SBITA - Fund (Rollforward)'!F139-'SBITA - Fund (Rollforward)'!G139</f>
        <v>1415364</v>
      </c>
      <c r="F25" s="28"/>
      <c r="G25" s="28">
        <f>'SBITA - Fund (Rollforward)'!F14-'SBITA - Fund (Rollforward)'!G14+'SBITA - Fund (Rollforward)'!F31-'SBITA - Fund (Rollforward)'!G31+'SBITA - Fund (Rollforward)'!F48-'SBITA - Fund (Rollforward)'!G48+'SBITA - Fund (Rollforward)'!F65-'SBITA - Fund (Rollforward)'!G65+'SBITA - Fund (Rollforward)'!F82-'SBITA - Fund (Rollforward)'!G82+'SBITA - Fund (Rollforward)'!F99-'SBITA - Fund (Rollforward)'!G99+'SBITA - Fund (Rollforward)'!F158-'SBITA - Fund (Rollforward)'!G158+'SBITA - Fund (Rollforward)'!F175-'SBITA - Fund (Rollforward)'!G175</f>
        <v>7346</v>
      </c>
      <c r="H25" s="1" t="s">
        <v>157</v>
      </c>
    </row>
    <row r="26" spans="1:8" ht="15.75" thickBot="1" x14ac:dyDescent="0.25">
      <c r="D26" s="29">
        <f>D22-SUM(D23:D25)</f>
        <v>-37911</v>
      </c>
      <c r="E26" s="29">
        <f>E22-SUM(E23:E25)</f>
        <v>-38728</v>
      </c>
      <c r="F26" s="29">
        <f>F22-SUM(F23:F25)</f>
        <v>37903</v>
      </c>
      <c r="G26" s="29">
        <f>G22-SUM(G23:G25)</f>
        <v>-36678</v>
      </c>
    </row>
    <row r="27" spans="1:8" ht="16.5" thickTop="1" x14ac:dyDescent="0.25">
      <c r="A27" s="48" t="s">
        <v>10</v>
      </c>
      <c r="B27" s="48"/>
      <c r="C27" s="48"/>
      <c r="F27" s="7"/>
      <c r="G27" s="7"/>
    </row>
    <row r="28" spans="1:8" x14ac:dyDescent="0.2">
      <c r="B28" s="49" t="s">
        <v>190</v>
      </c>
      <c r="C28" s="49"/>
      <c r="D28" s="49"/>
      <c r="E28" s="49"/>
      <c r="F28" s="49"/>
      <c r="G28" s="49"/>
    </row>
    <row r="29" spans="1:8" ht="15.75" x14ac:dyDescent="0.25">
      <c r="D29" s="51" t="s">
        <v>146</v>
      </c>
      <c r="E29" s="51"/>
      <c r="F29" s="51"/>
      <c r="G29" s="51"/>
    </row>
    <row r="30" spans="1:8" ht="15.75" thickBot="1" x14ac:dyDescent="0.25">
      <c r="C30" s="30" t="s">
        <v>147</v>
      </c>
      <c r="D30" s="31">
        <f>$D$11</f>
        <v>608</v>
      </c>
      <c r="E30" s="31">
        <f>$E$11</f>
        <v>609</v>
      </c>
      <c r="F30" s="31" t="str">
        <f>$F$11</f>
        <v>997</v>
      </c>
      <c r="G30" s="31" t="str">
        <f>$G$11</f>
        <v>999</v>
      </c>
    </row>
    <row r="31" spans="1:8" x14ac:dyDescent="0.2">
      <c r="C31" s="26">
        <v>2670</v>
      </c>
      <c r="D31" s="27">
        <f>D22-D12</f>
        <v>8.9999999850988388E-2</v>
      </c>
      <c r="E31" s="27">
        <f>E22-E12</f>
        <v>8.9999999850988388E-2</v>
      </c>
      <c r="F31" s="27">
        <f>F22-F12</f>
        <v>-1.5099999999947613</v>
      </c>
      <c r="G31" s="27">
        <f>G22-G12</f>
        <v>0</v>
      </c>
    </row>
    <row r="32" spans="1:8" x14ac:dyDescent="0.2">
      <c r="C32" s="26">
        <v>2680</v>
      </c>
      <c r="D32" s="27">
        <f t="shared" ref="D32:G34" si="0">SUM(D13,D23)</f>
        <v>-0.43999999994412065</v>
      </c>
      <c r="E32" s="27">
        <f t="shared" si="0"/>
        <v>-0.89000000001396984</v>
      </c>
      <c r="F32" s="27">
        <f t="shared" si="0"/>
        <v>1.180000000000291</v>
      </c>
      <c r="G32" s="27">
        <f t="shared" si="0"/>
        <v>0</v>
      </c>
    </row>
    <row r="33" spans="1:9" x14ac:dyDescent="0.2">
      <c r="C33" s="26">
        <v>5175</v>
      </c>
      <c r="D33" s="27">
        <f t="shared" si="0"/>
        <v>0.22999999998137355</v>
      </c>
      <c r="E33" s="27">
        <f t="shared" si="0"/>
        <v>-0.53000000002793968</v>
      </c>
      <c r="F33" s="27">
        <f t="shared" si="0"/>
        <v>0</v>
      </c>
      <c r="G33" s="27">
        <f t="shared" si="0"/>
        <v>-0.84999999999854481</v>
      </c>
    </row>
    <row r="34" spans="1:9" x14ac:dyDescent="0.2">
      <c r="C34" s="26">
        <v>5275</v>
      </c>
      <c r="D34" s="27">
        <f t="shared" si="0"/>
        <v>0.39999999990686774</v>
      </c>
      <c r="E34" s="27">
        <f t="shared" si="0"/>
        <v>1.0400000000372529</v>
      </c>
      <c r="F34" s="27">
        <f t="shared" si="0"/>
        <v>0</v>
      </c>
      <c r="G34" s="27">
        <f t="shared" si="0"/>
        <v>-0.51000000000021828</v>
      </c>
    </row>
    <row r="35" spans="1:9" ht="15.75" thickBot="1" x14ac:dyDescent="0.25">
      <c r="D35" s="29">
        <f>SUM(D31:D34)</f>
        <v>0.27999999979510903</v>
      </c>
      <c r="E35" s="29">
        <f>SUM(E31:E34)</f>
        <v>-0.29000000015366822</v>
      </c>
      <c r="F35" s="29">
        <f>SUM(F31:F34)</f>
        <v>-0.32999999999447027</v>
      </c>
      <c r="G35" s="29">
        <f>SUM(G31:G34)</f>
        <v>-1.3599999999987631</v>
      </c>
    </row>
    <row r="36" spans="1:9" ht="15.75" thickTop="1" x14ac:dyDescent="0.2"/>
    <row r="37" spans="1:9" ht="15.75" x14ac:dyDescent="0.25">
      <c r="D37" s="51" t="s">
        <v>146</v>
      </c>
      <c r="E37" s="51"/>
      <c r="F37" s="51"/>
      <c r="G37" s="51"/>
      <c r="H37" s="3"/>
      <c r="I37" s="3"/>
    </row>
    <row r="38" spans="1:9" ht="16.5" thickBot="1" x14ac:dyDescent="0.3">
      <c r="A38" s="48" t="s">
        <v>11</v>
      </c>
      <c r="B38" s="48"/>
      <c r="C38" s="48"/>
      <c r="D38" s="31">
        <f>$D$11</f>
        <v>608</v>
      </c>
      <c r="E38" s="31">
        <f>$E$11</f>
        <v>609</v>
      </c>
      <c r="F38" s="31" t="str">
        <f>$F$11</f>
        <v>997</v>
      </c>
      <c r="G38" s="31" t="str">
        <f>$G$11</f>
        <v>999</v>
      </c>
      <c r="H38" s="3" t="s">
        <v>15</v>
      </c>
      <c r="I38" s="3"/>
    </row>
    <row r="39" spans="1:9" x14ac:dyDescent="0.2">
      <c r="B39" s="13" t="s">
        <v>150</v>
      </c>
      <c r="F39" s="14">
        <v>0</v>
      </c>
      <c r="G39" s="7"/>
      <c r="H39" s="6" t="s">
        <v>16</v>
      </c>
      <c r="I39" s="3"/>
    </row>
    <row r="40" spans="1:9" x14ac:dyDescent="0.2">
      <c r="B40" s="13" t="s">
        <v>150</v>
      </c>
      <c r="F40" s="14">
        <v>0</v>
      </c>
      <c r="G40" s="7"/>
      <c r="H40" s="6" t="s">
        <v>16</v>
      </c>
      <c r="I40" s="3"/>
    </row>
    <row r="41" spans="1:9" x14ac:dyDescent="0.2">
      <c r="B41" s="13" t="s">
        <v>150</v>
      </c>
      <c r="F41" s="14">
        <v>0</v>
      </c>
      <c r="G41" s="7"/>
      <c r="H41" s="6" t="s">
        <v>16</v>
      </c>
      <c r="I41" s="3"/>
    </row>
    <row r="42" spans="1:9" ht="16.5" thickBot="1" x14ac:dyDescent="0.3">
      <c r="B42" s="15" t="s">
        <v>4</v>
      </c>
      <c r="D42" s="25">
        <f>SUM(D39:D41)</f>
        <v>0</v>
      </c>
      <c r="E42" s="25">
        <f>SUM(E39:E41)</f>
        <v>0</v>
      </c>
      <c r="F42" s="25">
        <f>SUM(F39:F41)</f>
        <v>0</v>
      </c>
      <c r="G42" s="25">
        <f>SUM(G39:G41)</f>
        <v>0</v>
      </c>
      <c r="H42" s="13"/>
      <c r="I42" s="3"/>
    </row>
    <row r="43" spans="1:9" ht="15.75" thickTop="1" x14ac:dyDescent="0.2">
      <c r="B43" s="13"/>
      <c r="F43" s="14"/>
      <c r="G43" s="7"/>
      <c r="H43" s="13"/>
      <c r="I43" s="3"/>
    </row>
    <row r="44" spans="1:9" ht="16.5" thickBot="1" x14ac:dyDescent="0.3">
      <c r="A44" s="52" t="s">
        <v>8</v>
      </c>
      <c r="B44" s="52"/>
      <c r="C44" s="52"/>
      <c r="D44" s="29">
        <f>SUM(D42,D35)</f>
        <v>0.27999999979510903</v>
      </c>
      <c r="E44" s="29">
        <f t="shared" ref="E44:G44" si="1">SUM(E42,E35)</f>
        <v>-0.29000000015366822</v>
      </c>
      <c r="F44" s="29">
        <f t="shared" si="1"/>
        <v>-0.32999999999447027</v>
      </c>
      <c r="G44" s="29">
        <f t="shared" si="1"/>
        <v>-1.3599999999987631</v>
      </c>
      <c r="H44" s="13"/>
      <c r="I44" s="3"/>
    </row>
    <row r="45" spans="1:9" ht="15.75" thickTop="1" x14ac:dyDescent="0.2">
      <c r="B45" s="13"/>
      <c r="F45" s="14"/>
      <c r="G45" s="7"/>
      <c r="H45" s="13"/>
      <c r="I45" s="3"/>
    </row>
    <row r="46" spans="1:9" ht="15.75" x14ac:dyDescent="0.25">
      <c r="A46" s="48" t="s">
        <v>9</v>
      </c>
      <c r="B46" s="48"/>
      <c r="C46" s="48"/>
      <c r="E46" s="3"/>
      <c r="F46" s="7"/>
      <c r="G46" s="7"/>
      <c r="H46" s="3"/>
      <c r="I46" s="3"/>
    </row>
  </sheetData>
  <mergeCells count="23">
    <mergeCell ref="H1:H3"/>
    <mergeCell ref="H16:H17"/>
    <mergeCell ref="H18:H19"/>
    <mergeCell ref="A3:G3"/>
    <mergeCell ref="A1:G1"/>
    <mergeCell ref="A2:G2"/>
    <mergeCell ref="D10:G10"/>
    <mergeCell ref="C5:G5"/>
    <mergeCell ref="A46:C46"/>
    <mergeCell ref="A5:B5"/>
    <mergeCell ref="A7:B7"/>
    <mergeCell ref="A8:B8"/>
    <mergeCell ref="H20:H21"/>
    <mergeCell ref="B18:G19"/>
    <mergeCell ref="B28:G28"/>
    <mergeCell ref="D20:G20"/>
    <mergeCell ref="D29:G29"/>
    <mergeCell ref="D37:G37"/>
    <mergeCell ref="A44:C44"/>
    <mergeCell ref="A10:C10"/>
    <mergeCell ref="A17:C17"/>
    <mergeCell ref="A27:C27"/>
    <mergeCell ref="A38:C38"/>
  </mergeCells>
  <phoneticPr fontId="5" type="noConversion"/>
  <printOptions horizontalCentered="1" verticalCentered="1"/>
  <pageMargins left="0.5" right="0.25" top="0.5" bottom="0.25" header="0" footer="0"/>
  <pageSetup scale="81" orientation="landscape" r:id="rId1"/>
  <headerFooter alignWithMargins="0">
    <oddFooter>&amp;L&amp;F&amp;C&amp;P&amp;R&amp;D</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0E5BA8-8E67-4F9F-8CF1-51FE4D77A4D4}">
  <sheetPr>
    <outlinePr summaryBelow="0"/>
    <pageSetUpPr autoPageBreaks="0"/>
  </sheetPr>
  <dimension ref="A1:AH110"/>
  <sheetViews>
    <sheetView zoomScaleNormal="100" workbookViewId="0">
      <selection sqref="A1:C2"/>
    </sheetView>
  </sheetViews>
  <sheetFormatPr defaultColWidth="8.7109375" defaultRowHeight="12.75" customHeight="1" x14ac:dyDescent="0.2"/>
  <cols>
    <col min="1" max="1" width="3.42578125" style="24" customWidth="1"/>
    <col min="2" max="2" width="2.5703125" style="24" customWidth="1"/>
    <col min="3" max="3" width="2.7109375" style="24" customWidth="1"/>
    <col min="4" max="4" width="2.5703125" style="24" customWidth="1"/>
    <col min="5" max="5" width="3" style="24" customWidth="1"/>
    <col min="6" max="6" width="2.42578125" style="24" customWidth="1"/>
    <col min="7" max="7" width="3" style="24" customWidth="1"/>
    <col min="8" max="8" width="7" style="24" customWidth="1"/>
    <col min="9" max="9" width="2" style="24" customWidth="1"/>
    <col min="10" max="10" width="15.85546875" style="24" customWidth="1"/>
    <col min="11" max="11" width="8.85546875" style="24" customWidth="1"/>
    <col min="12" max="12" width="2.42578125" style="24" customWidth="1"/>
    <col min="13" max="13" width="2.5703125" style="24" customWidth="1"/>
    <col min="14" max="14" width="1" style="24" customWidth="1"/>
    <col min="15" max="15" width="1.5703125" style="24" customWidth="1"/>
    <col min="16" max="16" width="4.140625" style="24" customWidth="1"/>
    <col min="17" max="17" width="8.28515625" style="24" customWidth="1"/>
    <col min="18" max="18" width="5.28515625" style="24" customWidth="1"/>
    <col min="19" max="19" width="2.5703125" style="24" customWidth="1"/>
    <col min="20" max="20" width="1" style="24" customWidth="1"/>
    <col min="21" max="21" width="1.28515625" style="24" customWidth="1"/>
    <col min="22" max="22" width="5.7109375" style="24" customWidth="1"/>
    <col min="23" max="23" width="7.42578125" style="24" customWidth="1"/>
    <col min="24" max="24" width="3.140625" style="24" customWidth="1"/>
    <col min="25" max="25" width="1" style="24" customWidth="1"/>
    <col min="26" max="26" width="3" style="24" customWidth="1"/>
    <col min="27" max="27" width="3.42578125" style="24" customWidth="1"/>
    <col min="28" max="28" width="9.85546875" style="24" customWidth="1"/>
    <col min="29" max="29" width="2" style="24" customWidth="1"/>
    <col min="30" max="30" width="6.85546875" style="24" customWidth="1"/>
    <col min="31" max="31" width="2.85546875" style="24" customWidth="1"/>
    <col min="32" max="32" width="6.5703125" style="24" customWidth="1"/>
    <col min="33" max="256" width="6.85546875" style="24" customWidth="1"/>
    <col min="257" max="16384" width="8.7109375" style="24"/>
  </cols>
  <sheetData>
    <row r="1" spans="1:34" ht="20.25" customHeight="1" x14ac:dyDescent="0.2">
      <c r="A1" s="66" t="s">
        <v>50</v>
      </c>
      <c r="B1" s="66"/>
      <c r="C1" s="66"/>
      <c r="D1" s="80" t="s">
        <v>117</v>
      </c>
      <c r="E1" s="80"/>
      <c r="F1" s="80"/>
      <c r="G1" s="80"/>
      <c r="H1" s="80"/>
      <c r="I1" s="80"/>
      <c r="J1" s="80"/>
      <c r="K1" s="80"/>
      <c r="L1" s="80"/>
      <c r="M1" s="80"/>
      <c r="N1" s="80"/>
      <c r="O1" s="80"/>
      <c r="P1" s="80"/>
      <c r="Q1" s="80"/>
      <c r="R1" s="80"/>
      <c r="S1" s="80"/>
      <c r="T1" s="80"/>
      <c r="U1" s="80"/>
      <c r="V1" s="80"/>
      <c r="W1" s="80"/>
      <c r="X1" s="80"/>
      <c r="Y1" s="80"/>
      <c r="Z1" s="80"/>
      <c r="AA1" s="80"/>
      <c r="AB1" s="80"/>
      <c r="AC1" s="80"/>
      <c r="AD1" s="80"/>
      <c r="AE1" s="80"/>
      <c r="AF1" s="80"/>
      <c r="AG1" s="80"/>
      <c r="AH1" s="80"/>
    </row>
    <row r="2" spans="1:34" ht="4.5" customHeight="1" x14ac:dyDescent="0.2">
      <c r="A2" s="66"/>
      <c r="B2" s="66"/>
      <c r="C2" s="66"/>
      <c r="D2" s="67" t="s">
        <v>49</v>
      </c>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row>
    <row r="3" spans="1:34" ht="15.75" customHeight="1" x14ac:dyDescent="0.2">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row>
    <row r="4" spans="1:34" ht="10.5" customHeight="1" x14ac:dyDescent="0.2"/>
    <row r="5" spans="1:34" ht="16.5" customHeight="1" x14ac:dyDescent="0.2">
      <c r="A5" s="63" t="s">
        <v>48</v>
      </c>
      <c r="B5" s="63"/>
      <c r="C5" s="63"/>
      <c r="D5" s="63"/>
      <c r="E5" s="63"/>
      <c r="G5" s="58" t="s">
        <v>47</v>
      </c>
      <c r="H5" s="58"/>
      <c r="AA5" s="65" t="s">
        <v>46</v>
      </c>
      <c r="AB5" s="65"/>
      <c r="AC5" s="68">
        <v>45791.501203703701</v>
      </c>
      <c r="AD5" s="68"/>
      <c r="AE5" s="68"/>
      <c r="AF5" s="68"/>
    </row>
    <row r="6" spans="1:34" ht="12" customHeight="1" x14ac:dyDescent="0.2">
      <c r="A6" s="63" t="s">
        <v>45</v>
      </c>
      <c r="B6" s="63"/>
      <c r="C6" s="63"/>
      <c r="D6" s="63"/>
      <c r="G6" s="64" t="s">
        <v>44</v>
      </c>
      <c r="H6" s="64"/>
      <c r="K6" s="65" t="s">
        <v>43</v>
      </c>
      <c r="L6" s="65"/>
      <c r="M6" s="65"/>
      <c r="N6" s="65"/>
      <c r="O6" s="65"/>
      <c r="P6" s="64" t="s">
        <v>42</v>
      </c>
      <c r="Q6" s="64"/>
      <c r="R6" s="63" t="s">
        <v>41</v>
      </c>
      <c r="S6" s="63"/>
      <c r="U6" s="64" t="s">
        <v>40</v>
      </c>
      <c r="V6" s="64"/>
      <c r="W6" s="64"/>
      <c r="X6" s="65" t="s">
        <v>39</v>
      </c>
      <c r="Y6" s="65"/>
      <c r="Z6" s="65"/>
      <c r="AA6" s="65"/>
      <c r="AB6" s="65"/>
      <c r="AC6" s="69" t="s">
        <v>38</v>
      </c>
      <c r="AD6" s="69"/>
      <c r="AE6" s="69"/>
      <c r="AF6" s="69"/>
    </row>
    <row r="7" spans="1:34" ht="6.75" customHeight="1" x14ac:dyDescent="0.2">
      <c r="K7" s="65"/>
      <c r="L7" s="65"/>
      <c r="M7" s="65"/>
      <c r="N7" s="65"/>
      <c r="O7" s="65"/>
      <c r="R7" s="63"/>
      <c r="S7" s="63"/>
      <c r="X7" s="65"/>
      <c r="Y7" s="65"/>
      <c r="Z7" s="65"/>
      <c r="AA7" s="65"/>
      <c r="AB7" s="65"/>
    </row>
    <row r="8" spans="1:34" ht="13.5" customHeight="1" x14ac:dyDescent="0.2">
      <c r="A8" s="78" t="s">
        <v>116</v>
      </c>
      <c r="B8" s="78"/>
      <c r="C8" s="78"/>
      <c r="D8" s="78"/>
      <c r="E8" s="78"/>
      <c r="F8" s="78"/>
      <c r="G8" s="78"/>
      <c r="H8" s="78"/>
      <c r="I8" s="78"/>
      <c r="J8" s="78"/>
      <c r="K8" s="78"/>
      <c r="M8" s="79" t="s">
        <v>115</v>
      </c>
      <c r="N8" s="79"/>
      <c r="O8" s="79"/>
      <c r="P8" s="79"/>
      <c r="Q8" s="79"/>
      <c r="R8" s="79"/>
      <c r="S8" s="79"/>
      <c r="V8" s="65" t="s">
        <v>114</v>
      </c>
      <c r="W8" s="65"/>
      <c r="X8" s="65"/>
      <c r="Z8" s="65" t="s">
        <v>113</v>
      </c>
      <c r="AA8" s="65"/>
      <c r="AB8" s="65"/>
      <c r="AD8" s="79" t="s">
        <v>112</v>
      </c>
      <c r="AE8" s="79"/>
      <c r="AF8" s="79"/>
    </row>
    <row r="9" spans="1:34" ht="9" customHeight="1" x14ac:dyDescent="0.2"/>
    <row r="10" spans="1:34" ht="12.75" customHeight="1" x14ac:dyDescent="0.2">
      <c r="A10" s="77" t="s">
        <v>111</v>
      </c>
      <c r="B10" s="77"/>
      <c r="C10" s="77"/>
      <c r="D10" s="77"/>
      <c r="E10" s="77"/>
      <c r="F10" s="77"/>
      <c r="G10" s="77"/>
      <c r="H10" s="77"/>
      <c r="I10" s="77"/>
      <c r="J10" s="77"/>
      <c r="K10" s="77"/>
      <c r="L10" s="77"/>
      <c r="M10" s="77"/>
      <c r="N10" s="77"/>
      <c r="O10" s="77"/>
      <c r="P10" s="77"/>
      <c r="Q10" s="77"/>
      <c r="R10" s="77"/>
      <c r="S10" s="77"/>
      <c r="T10" s="77"/>
      <c r="U10" s="77"/>
      <c r="V10" s="77"/>
    </row>
    <row r="11" spans="1:34" ht="13.5" customHeight="1" x14ac:dyDescent="0.2">
      <c r="B11" s="74" t="s">
        <v>109</v>
      </c>
      <c r="C11" s="74"/>
      <c r="D11" s="74"/>
      <c r="E11" s="74"/>
      <c r="F11" s="74"/>
      <c r="G11" s="74"/>
      <c r="H11" s="74"/>
      <c r="I11" s="74"/>
      <c r="J11" s="74"/>
      <c r="K11" s="74"/>
      <c r="L11" s="74"/>
      <c r="M11" s="74"/>
      <c r="N11" s="74"/>
      <c r="Q11" s="75">
        <v>4052617.16</v>
      </c>
      <c r="R11" s="75"/>
      <c r="S11" s="75"/>
      <c r="V11" s="75">
        <v>0</v>
      </c>
      <c r="W11" s="75"/>
      <c r="X11" s="75"/>
      <c r="Z11" s="75">
        <v>-1558722.25</v>
      </c>
      <c r="AA11" s="75"/>
      <c r="AB11" s="75"/>
      <c r="AD11" s="75">
        <v>2493894.91</v>
      </c>
      <c r="AE11" s="75"/>
      <c r="AF11" s="75"/>
    </row>
    <row r="12" spans="1:34" ht="13.5" customHeight="1" x14ac:dyDescent="0.2">
      <c r="B12" s="74" t="s">
        <v>108</v>
      </c>
      <c r="C12" s="74"/>
      <c r="D12" s="74"/>
      <c r="E12" s="74"/>
      <c r="F12" s="74"/>
      <c r="G12" s="74"/>
      <c r="H12" s="74"/>
      <c r="I12" s="74"/>
      <c r="J12" s="74"/>
      <c r="K12" s="74"/>
      <c r="L12" s="74"/>
      <c r="M12" s="74"/>
      <c r="N12" s="74"/>
      <c r="Q12" s="75">
        <v>-1333733.42</v>
      </c>
      <c r="R12" s="75"/>
      <c r="S12" s="75"/>
      <c r="V12" s="75">
        <v>1558722.25</v>
      </c>
      <c r="W12" s="75"/>
      <c r="X12" s="75"/>
      <c r="Z12" s="75">
        <v>-904656.27</v>
      </c>
      <c r="AA12" s="75"/>
      <c r="AB12" s="75"/>
      <c r="AD12" s="75">
        <v>-679667.44</v>
      </c>
      <c r="AE12" s="75"/>
      <c r="AF12" s="75"/>
    </row>
    <row r="13" spans="1:34" ht="13.5" customHeight="1" x14ac:dyDescent="0.2">
      <c r="B13" s="74" t="s">
        <v>106</v>
      </c>
      <c r="C13" s="74"/>
      <c r="D13" s="74"/>
      <c r="E13" s="74"/>
      <c r="F13" s="74"/>
      <c r="G13" s="74"/>
      <c r="H13" s="74"/>
      <c r="I13" s="74"/>
      <c r="J13" s="74"/>
      <c r="K13" s="74"/>
      <c r="L13" s="74"/>
      <c r="M13" s="74"/>
      <c r="N13" s="74"/>
      <c r="Q13" s="75">
        <v>-861372.54</v>
      </c>
      <c r="R13" s="75"/>
      <c r="S13" s="75"/>
      <c r="V13" s="75">
        <v>861372.57</v>
      </c>
      <c r="W13" s="75"/>
      <c r="X13" s="75"/>
      <c r="Z13" s="75">
        <v>-431877.8</v>
      </c>
      <c r="AA13" s="75"/>
      <c r="AB13" s="75"/>
      <c r="AD13" s="75">
        <v>-431877.77</v>
      </c>
      <c r="AE13" s="75"/>
      <c r="AF13" s="75"/>
    </row>
    <row r="14" spans="1:34" ht="13.5" customHeight="1" x14ac:dyDescent="0.2">
      <c r="B14" s="74" t="s">
        <v>105</v>
      </c>
      <c r="C14" s="74"/>
      <c r="D14" s="74"/>
      <c r="E14" s="74"/>
      <c r="F14" s="74"/>
      <c r="G14" s="74"/>
      <c r="H14" s="74"/>
      <c r="I14" s="74"/>
      <c r="J14" s="74"/>
      <c r="K14" s="74"/>
      <c r="L14" s="74"/>
      <c r="M14" s="74"/>
      <c r="N14" s="74"/>
      <c r="Q14" s="75">
        <v>-1852138.4</v>
      </c>
      <c r="R14" s="75"/>
      <c r="S14" s="75"/>
      <c r="V14" s="75">
        <v>431877.8</v>
      </c>
      <c r="W14" s="75"/>
      <c r="X14" s="75"/>
      <c r="Z14" s="75">
        <v>0</v>
      </c>
      <c r="AA14" s="75"/>
      <c r="AB14" s="75"/>
      <c r="AD14" s="75">
        <v>-1420260.6</v>
      </c>
      <c r="AE14" s="75"/>
      <c r="AF14" s="75"/>
    </row>
    <row r="15" spans="1:34" ht="1.5" customHeight="1" x14ac:dyDescent="0.2"/>
    <row r="16" spans="1:34" ht="13.5" customHeight="1" x14ac:dyDescent="0.2">
      <c r="A16" s="76" t="s">
        <v>111</v>
      </c>
      <c r="B16" s="76"/>
      <c r="C16" s="76"/>
      <c r="D16" s="76"/>
      <c r="E16" s="76"/>
      <c r="F16" s="76"/>
      <c r="G16" s="76"/>
      <c r="H16" s="76"/>
      <c r="I16" s="76"/>
      <c r="J16" s="76"/>
      <c r="K16" s="76"/>
      <c r="L16" s="76"/>
      <c r="M16" s="76"/>
      <c r="O16" s="73" t="s">
        <v>102</v>
      </c>
      <c r="P16" s="73"/>
      <c r="Q16" s="71">
        <v>5372.8000000002794</v>
      </c>
      <c r="R16" s="71"/>
      <c r="S16" s="71"/>
      <c r="V16" s="71">
        <v>2851972.6199999996</v>
      </c>
      <c r="W16" s="71"/>
      <c r="X16" s="71"/>
      <c r="Z16" s="71">
        <v>-2895256.32</v>
      </c>
      <c r="AA16" s="71"/>
      <c r="AB16" s="71"/>
      <c r="AD16" s="71">
        <v>-37910.899999999907</v>
      </c>
      <c r="AE16" s="71"/>
      <c r="AF16" s="71"/>
    </row>
    <row r="17" spans="1:32" ht="12.75" customHeight="1" x14ac:dyDescent="0.2">
      <c r="A17" s="77" t="s">
        <v>110</v>
      </c>
      <c r="B17" s="77"/>
      <c r="C17" s="77"/>
      <c r="D17" s="77"/>
      <c r="E17" s="77"/>
      <c r="F17" s="77"/>
      <c r="G17" s="77"/>
      <c r="H17" s="77"/>
      <c r="I17" s="77"/>
      <c r="J17" s="77"/>
      <c r="K17" s="77"/>
      <c r="L17" s="77"/>
      <c r="M17" s="77"/>
      <c r="N17" s="77"/>
      <c r="O17" s="77"/>
      <c r="P17" s="77"/>
      <c r="Q17" s="77"/>
      <c r="R17" s="77"/>
      <c r="S17" s="77"/>
      <c r="T17" s="77"/>
      <c r="U17" s="77"/>
      <c r="V17" s="77"/>
    </row>
    <row r="18" spans="1:32" ht="13.5" customHeight="1" x14ac:dyDescent="0.2">
      <c r="B18" s="74" t="s">
        <v>109</v>
      </c>
      <c r="C18" s="74"/>
      <c r="D18" s="74"/>
      <c r="E18" s="74"/>
      <c r="F18" s="74"/>
      <c r="G18" s="74"/>
      <c r="H18" s="74"/>
      <c r="I18" s="74"/>
      <c r="J18" s="74"/>
      <c r="K18" s="74"/>
      <c r="L18" s="74"/>
      <c r="M18" s="74"/>
      <c r="N18" s="74"/>
      <c r="Q18" s="75">
        <v>3997304.16</v>
      </c>
      <c r="R18" s="75"/>
      <c r="S18" s="75"/>
      <c r="V18" s="75">
        <v>0</v>
      </c>
      <c r="W18" s="75"/>
      <c r="X18" s="75"/>
      <c r="Z18" s="75">
        <v>-1558722.25</v>
      </c>
      <c r="AA18" s="75"/>
      <c r="AB18" s="75"/>
      <c r="AD18" s="75">
        <v>2438581.91</v>
      </c>
      <c r="AE18" s="75"/>
      <c r="AF18" s="75"/>
    </row>
    <row r="19" spans="1:32" ht="13.5" customHeight="1" x14ac:dyDescent="0.2">
      <c r="B19" s="74" t="s">
        <v>108</v>
      </c>
      <c r="C19" s="74"/>
      <c r="D19" s="74"/>
      <c r="E19" s="74"/>
      <c r="F19" s="74"/>
      <c r="G19" s="74"/>
      <c r="H19" s="74"/>
      <c r="I19" s="74"/>
      <c r="J19" s="74"/>
      <c r="K19" s="74"/>
      <c r="L19" s="74"/>
      <c r="M19" s="74"/>
      <c r="N19" s="74"/>
      <c r="Q19" s="75">
        <v>-1323213.1100000001</v>
      </c>
      <c r="R19" s="75"/>
      <c r="S19" s="75"/>
      <c r="V19" s="75">
        <v>1558722.25</v>
      </c>
      <c r="W19" s="75"/>
      <c r="X19" s="75"/>
      <c r="Z19" s="75">
        <v>-885134.03</v>
      </c>
      <c r="AA19" s="75"/>
      <c r="AB19" s="75"/>
      <c r="AD19" s="75">
        <v>-649624.89</v>
      </c>
      <c r="AE19" s="75"/>
      <c r="AF19" s="75"/>
    </row>
    <row r="20" spans="1:32" ht="13.5" customHeight="1" x14ac:dyDescent="0.2">
      <c r="B20" s="74" t="s">
        <v>106</v>
      </c>
      <c r="C20" s="74"/>
      <c r="D20" s="74"/>
      <c r="E20" s="74"/>
      <c r="F20" s="74"/>
      <c r="G20" s="74"/>
      <c r="H20" s="74"/>
      <c r="I20" s="74"/>
      <c r="J20" s="74"/>
      <c r="K20" s="74"/>
      <c r="L20" s="74"/>
      <c r="M20" s="74"/>
      <c r="N20" s="74"/>
      <c r="Q20" s="75">
        <v>-841873.92000000004</v>
      </c>
      <c r="R20" s="75"/>
      <c r="S20" s="75"/>
      <c r="V20" s="75">
        <v>841873.92000000004</v>
      </c>
      <c r="W20" s="75"/>
      <c r="X20" s="75"/>
      <c r="Z20" s="75">
        <v>-412322.53</v>
      </c>
      <c r="AA20" s="75"/>
      <c r="AB20" s="75"/>
      <c r="AD20" s="75">
        <v>-412322.53</v>
      </c>
      <c r="AE20" s="75"/>
      <c r="AF20" s="75"/>
    </row>
    <row r="21" spans="1:32" ht="13.5" customHeight="1" x14ac:dyDescent="0.2">
      <c r="B21" s="74" t="s">
        <v>105</v>
      </c>
      <c r="C21" s="74"/>
      <c r="D21" s="74"/>
      <c r="E21" s="74"/>
      <c r="F21" s="74"/>
      <c r="G21" s="74"/>
      <c r="H21" s="74"/>
      <c r="I21" s="74"/>
      <c r="J21" s="74"/>
      <c r="K21" s="74"/>
      <c r="L21" s="74"/>
      <c r="M21" s="74"/>
      <c r="N21" s="74"/>
      <c r="Q21" s="75">
        <v>-1827685.49</v>
      </c>
      <c r="R21" s="75"/>
      <c r="S21" s="75"/>
      <c r="V21" s="75">
        <v>412322.53</v>
      </c>
      <c r="W21" s="75"/>
      <c r="X21" s="75"/>
      <c r="Z21" s="75">
        <v>0</v>
      </c>
      <c r="AA21" s="75"/>
      <c r="AB21" s="75"/>
      <c r="AD21" s="75">
        <v>-1415362.96</v>
      </c>
      <c r="AE21" s="75"/>
      <c r="AF21" s="75"/>
    </row>
    <row r="22" spans="1:32" ht="1.5" customHeight="1" x14ac:dyDescent="0.2"/>
    <row r="23" spans="1:32" ht="13.5" customHeight="1" x14ac:dyDescent="0.2">
      <c r="A23" s="76" t="s">
        <v>110</v>
      </c>
      <c r="B23" s="76"/>
      <c r="C23" s="76"/>
      <c r="D23" s="76"/>
      <c r="E23" s="76"/>
      <c r="F23" s="76"/>
      <c r="G23" s="76"/>
      <c r="H23" s="76"/>
      <c r="I23" s="76"/>
      <c r="J23" s="76"/>
      <c r="K23" s="76"/>
      <c r="L23" s="76"/>
      <c r="M23" s="76"/>
      <c r="O23" s="73" t="s">
        <v>102</v>
      </c>
      <c r="P23" s="73"/>
      <c r="Q23" s="71">
        <v>4531.6399999998976</v>
      </c>
      <c r="R23" s="71"/>
      <c r="S23" s="71"/>
      <c r="V23" s="71">
        <v>2812918.7</v>
      </c>
      <c r="W23" s="71"/>
      <c r="X23" s="71"/>
      <c r="Z23" s="71">
        <v>-2856178.8100000005</v>
      </c>
      <c r="AA23" s="71"/>
      <c r="AB23" s="71"/>
      <c r="AD23" s="71">
        <v>-38728.469999999972</v>
      </c>
      <c r="AE23" s="71"/>
      <c r="AF23" s="71"/>
    </row>
    <row r="24" spans="1:32" ht="12.75" customHeight="1" x14ac:dyDescent="0.2">
      <c r="A24" s="77" t="s">
        <v>107</v>
      </c>
      <c r="B24" s="77"/>
      <c r="C24" s="77"/>
      <c r="D24" s="77"/>
      <c r="E24" s="77"/>
      <c r="F24" s="77"/>
      <c r="G24" s="77"/>
      <c r="H24" s="77"/>
      <c r="I24" s="77"/>
      <c r="J24" s="77"/>
      <c r="K24" s="77"/>
      <c r="L24" s="77"/>
      <c r="M24" s="77"/>
      <c r="N24" s="77"/>
      <c r="O24" s="77"/>
      <c r="P24" s="77"/>
      <c r="Q24" s="77"/>
      <c r="R24" s="77"/>
      <c r="S24" s="77"/>
      <c r="T24" s="77"/>
      <c r="U24" s="77"/>
      <c r="V24" s="77"/>
    </row>
    <row r="25" spans="1:32" ht="13.5" customHeight="1" x14ac:dyDescent="0.2">
      <c r="B25" s="74" t="s">
        <v>109</v>
      </c>
      <c r="C25" s="74"/>
      <c r="D25" s="74"/>
      <c r="E25" s="74"/>
      <c r="F25" s="74"/>
      <c r="G25" s="74"/>
      <c r="H25" s="74"/>
      <c r="I25" s="74"/>
      <c r="J25" s="74"/>
      <c r="K25" s="74"/>
      <c r="L25" s="74"/>
      <c r="M25" s="74"/>
      <c r="N25" s="74"/>
      <c r="Q25" s="75">
        <v>82969.509999999995</v>
      </c>
      <c r="R25" s="75"/>
      <c r="S25" s="75"/>
      <c r="V25" s="75">
        <v>0</v>
      </c>
      <c r="W25" s="75"/>
      <c r="X25" s="75"/>
      <c r="Z25" s="75">
        <v>0</v>
      </c>
      <c r="AA25" s="75"/>
      <c r="AB25" s="75"/>
      <c r="AD25" s="75">
        <v>82969.509999999995</v>
      </c>
      <c r="AE25" s="75"/>
      <c r="AF25" s="75"/>
    </row>
    <row r="26" spans="1:32" ht="13.5" customHeight="1" x14ac:dyDescent="0.2">
      <c r="B26" s="74" t="s">
        <v>108</v>
      </c>
      <c r="C26" s="74"/>
      <c r="D26" s="74"/>
      <c r="E26" s="74"/>
      <c r="F26" s="74"/>
      <c r="G26" s="74"/>
      <c r="H26" s="74"/>
      <c r="I26" s="74"/>
      <c r="J26" s="74"/>
      <c r="K26" s="74"/>
      <c r="L26" s="74"/>
      <c r="M26" s="74"/>
      <c r="N26" s="74"/>
      <c r="Q26" s="75">
        <v>-15780.47</v>
      </c>
      <c r="R26" s="75"/>
      <c r="S26" s="75"/>
      <c r="V26" s="75">
        <v>0</v>
      </c>
      <c r="W26" s="75"/>
      <c r="X26" s="75"/>
      <c r="Z26" s="75">
        <v>-29283.35</v>
      </c>
      <c r="AA26" s="75"/>
      <c r="AB26" s="75"/>
      <c r="AD26" s="75">
        <v>-45063.82</v>
      </c>
      <c r="AE26" s="75"/>
      <c r="AF26" s="75"/>
    </row>
    <row r="27" spans="1:32" ht="1.5" customHeight="1" x14ac:dyDescent="0.2"/>
    <row r="28" spans="1:32" ht="13.5" customHeight="1" x14ac:dyDescent="0.2">
      <c r="A28" s="76" t="s">
        <v>107</v>
      </c>
      <c r="B28" s="76"/>
      <c r="C28" s="76"/>
      <c r="D28" s="76"/>
      <c r="E28" s="76"/>
      <c r="F28" s="76"/>
      <c r="G28" s="76"/>
      <c r="H28" s="76"/>
      <c r="I28" s="76"/>
      <c r="J28" s="76"/>
      <c r="K28" s="76"/>
      <c r="L28" s="76"/>
      <c r="M28" s="76"/>
      <c r="O28" s="73" t="s">
        <v>102</v>
      </c>
      <c r="P28" s="73"/>
      <c r="Q28" s="71">
        <v>67189.039999999994</v>
      </c>
      <c r="R28" s="71"/>
      <c r="S28" s="71"/>
      <c r="V28" s="71">
        <v>0</v>
      </c>
      <c r="W28" s="71"/>
      <c r="X28" s="71"/>
      <c r="Z28" s="71">
        <v>-29283.35</v>
      </c>
      <c r="AA28" s="71"/>
      <c r="AB28" s="71"/>
      <c r="AD28" s="71">
        <v>37905.689999999995</v>
      </c>
      <c r="AE28" s="71"/>
      <c r="AF28" s="71"/>
    </row>
    <row r="29" spans="1:32" ht="12.75" customHeight="1" x14ac:dyDescent="0.2">
      <c r="A29" s="77" t="s">
        <v>104</v>
      </c>
      <c r="B29" s="77"/>
      <c r="C29" s="77"/>
      <c r="D29" s="77"/>
      <c r="E29" s="77"/>
      <c r="F29" s="77"/>
      <c r="G29" s="77"/>
      <c r="H29" s="77"/>
      <c r="I29" s="77"/>
      <c r="J29" s="77"/>
      <c r="K29" s="77"/>
      <c r="L29" s="77"/>
      <c r="M29" s="77"/>
      <c r="N29" s="77"/>
      <c r="O29" s="77"/>
      <c r="P29" s="77"/>
      <c r="Q29" s="77"/>
      <c r="R29" s="77"/>
      <c r="S29" s="77"/>
      <c r="T29" s="77"/>
      <c r="U29" s="77"/>
      <c r="V29" s="77"/>
    </row>
    <row r="30" spans="1:32" ht="13.5" customHeight="1" x14ac:dyDescent="0.2">
      <c r="B30" s="74" t="s">
        <v>106</v>
      </c>
      <c r="C30" s="74"/>
      <c r="D30" s="74"/>
      <c r="E30" s="74"/>
      <c r="F30" s="74"/>
      <c r="G30" s="74"/>
      <c r="H30" s="74"/>
      <c r="I30" s="74"/>
      <c r="J30" s="74"/>
      <c r="K30" s="74"/>
      <c r="L30" s="74"/>
      <c r="M30" s="74"/>
      <c r="N30" s="74"/>
      <c r="Q30" s="75">
        <v>-29247.919999999998</v>
      </c>
      <c r="R30" s="75"/>
      <c r="S30" s="75"/>
      <c r="V30" s="75">
        <v>29247.93</v>
      </c>
      <c r="W30" s="75"/>
      <c r="X30" s="75"/>
      <c r="Z30" s="75">
        <v>-29332.86</v>
      </c>
      <c r="AA30" s="75"/>
      <c r="AB30" s="75"/>
      <c r="AD30" s="75">
        <v>-29332.85</v>
      </c>
      <c r="AE30" s="75"/>
      <c r="AF30" s="75"/>
    </row>
    <row r="31" spans="1:32" ht="13.5" customHeight="1" x14ac:dyDescent="0.2">
      <c r="B31" s="74" t="s">
        <v>105</v>
      </c>
      <c r="C31" s="74"/>
      <c r="D31" s="74"/>
      <c r="E31" s="74"/>
      <c r="F31" s="74"/>
      <c r="G31" s="74"/>
      <c r="H31" s="74"/>
      <c r="I31" s="74"/>
      <c r="J31" s="74"/>
      <c r="K31" s="74"/>
      <c r="L31" s="74"/>
      <c r="M31" s="74"/>
      <c r="N31" s="74"/>
      <c r="Q31" s="75">
        <v>-36679.370000000003</v>
      </c>
      <c r="R31" s="75"/>
      <c r="S31" s="75"/>
      <c r="V31" s="75">
        <v>29332.86</v>
      </c>
      <c r="W31" s="75"/>
      <c r="X31" s="75"/>
      <c r="Z31" s="75">
        <v>0</v>
      </c>
      <c r="AA31" s="75"/>
      <c r="AB31" s="75"/>
      <c r="AD31" s="75">
        <v>-7346.51</v>
      </c>
      <c r="AE31" s="75"/>
      <c r="AF31" s="75"/>
    </row>
    <row r="32" spans="1:32" ht="1.5" customHeight="1" x14ac:dyDescent="0.2"/>
    <row r="33" spans="1:34" ht="13.5" customHeight="1" x14ac:dyDescent="0.2">
      <c r="A33" s="76" t="s">
        <v>104</v>
      </c>
      <c r="B33" s="76"/>
      <c r="C33" s="76"/>
      <c r="D33" s="76"/>
      <c r="E33" s="76"/>
      <c r="F33" s="76"/>
      <c r="G33" s="76"/>
      <c r="H33" s="76"/>
      <c r="I33" s="76"/>
      <c r="J33" s="76"/>
      <c r="K33" s="76"/>
      <c r="L33" s="76"/>
      <c r="M33" s="76"/>
      <c r="O33" s="73" t="s">
        <v>102</v>
      </c>
      <c r="P33" s="73"/>
      <c r="Q33" s="71">
        <v>-65927.290000000008</v>
      </c>
      <c r="R33" s="71"/>
      <c r="S33" s="71"/>
      <c r="V33" s="71">
        <v>58580.79</v>
      </c>
      <c r="W33" s="71"/>
      <c r="X33" s="71"/>
      <c r="Z33" s="71">
        <v>-29332.86</v>
      </c>
      <c r="AA33" s="71"/>
      <c r="AB33" s="71"/>
      <c r="AD33" s="71">
        <v>-36679.360000000001</v>
      </c>
      <c r="AE33" s="71"/>
      <c r="AF33" s="71"/>
    </row>
    <row r="34" spans="1:34" ht="6" customHeight="1" x14ac:dyDescent="0.2"/>
    <row r="35" spans="1:34" ht="13.5" customHeight="1" x14ac:dyDescent="0.2">
      <c r="A35" s="72" t="s">
        <v>103</v>
      </c>
      <c r="B35" s="72"/>
      <c r="C35" s="72"/>
      <c r="D35" s="72"/>
      <c r="E35" s="72"/>
      <c r="F35" s="72"/>
      <c r="G35" s="72"/>
      <c r="H35" s="72"/>
      <c r="I35" s="72"/>
      <c r="J35" s="72"/>
      <c r="K35" s="72"/>
      <c r="L35" s="72"/>
      <c r="M35" s="72"/>
      <c r="O35" s="73" t="s">
        <v>102</v>
      </c>
      <c r="P35" s="73"/>
      <c r="Q35" s="71">
        <v>11166.190000000162</v>
      </c>
      <c r="R35" s="71"/>
      <c r="S35" s="71"/>
      <c r="V35" s="71">
        <v>5723472.1100000003</v>
      </c>
      <c r="W35" s="71"/>
      <c r="X35" s="71"/>
      <c r="Z35" s="71">
        <v>-5810051.3400000008</v>
      </c>
      <c r="AA35" s="71"/>
      <c r="AB35" s="71"/>
      <c r="AD35" s="71">
        <v>-75413.039999999892</v>
      </c>
      <c r="AE35" s="71"/>
      <c r="AF35" s="71"/>
    </row>
    <row r="36" spans="1:34" ht="9.75" customHeight="1" x14ac:dyDescent="0.2"/>
    <row r="37" spans="1:34" ht="45.75" customHeight="1" x14ac:dyDescent="0.2"/>
    <row r="38" spans="1:34" ht="3" customHeight="1" x14ac:dyDescent="0.2">
      <c r="AD38" s="60" t="s">
        <v>35</v>
      </c>
      <c r="AF38" s="61">
        <v>1</v>
      </c>
    </row>
    <row r="39" spans="1:34" ht="15.75" customHeight="1" x14ac:dyDescent="0.2">
      <c r="A39" s="62" t="s">
        <v>34</v>
      </c>
      <c r="B39" s="62"/>
      <c r="C39" s="62"/>
      <c r="D39" s="62"/>
      <c r="E39" s="62"/>
      <c r="F39" s="62"/>
      <c r="G39" s="62"/>
      <c r="H39" s="62"/>
      <c r="I39" s="62"/>
      <c r="J39" s="62"/>
      <c r="K39" s="62"/>
      <c r="L39" s="62"/>
      <c r="M39" s="62"/>
      <c r="N39" s="62"/>
      <c r="O39" s="62"/>
      <c r="P39" s="62"/>
      <c r="Q39" s="62"/>
      <c r="R39" s="62"/>
      <c r="S39" s="62"/>
      <c r="T39" s="62"/>
      <c r="U39" s="62"/>
      <c r="V39" s="62"/>
      <c r="W39" s="62"/>
      <c r="X39" s="62"/>
      <c r="Y39" s="62"/>
      <c r="Z39" s="62"/>
      <c r="AA39" s="62"/>
      <c r="AB39" s="62"/>
      <c r="AC39" s="62"/>
      <c r="AD39" s="60"/>
      <c r="AF39" s="61"/>
    </row>
    <row r="40" spans="1:34" ht="20.25" customHeight="1" x14ac:dyDescent="0.2">
      <c r="A40" s="66" t="s">
        <v>50</v>
      </c>
      <c r="B40" s="66"/>
      <c r="C40" s="66"/>
    </row>
    <row r="41" spans="1:34" ht="4.5" customHeight="1" x14ac:dyDescent="0.2">
      <c r="A41" s="66"/>
      <c r="B41" s="66"/>
      <c r="C41" s="66"/>
      <c r="D41" s="67" t="s">
        <v>49</v>
      </c>
      <c r="E41" s="67"/>
      <c r="F41" s="67"/>
      <c r="G41" s="67"/>
      <c r="H41" s="67"/>
      <c r="I41" s="67"/>
      <c r="J41" s="67"/>
      <c r="K41" s="67"/>
      <c r="L41" s="67"/>
      <c r="M41" s="67"/>
      <c r="N41" s="67"/>
      <c r="O41" s="67"/>
      <c r="P41" s="67"/>
      <c r="Q41" s="67"/>
      <c r="R41" s="67"/>
      <c r="S41" s="67"/>
      <c r="T41" s="67"/>
      <c r="U41" s="67"/>
      <c r="V41" s="67"/>
      <c r="W41" s="67"/>
      <c r="X41" s="67"/>
      <c r="Y41" s="67"/>
      <c r="Z41" s="67"/>
      <c r="AA41" s="67"/>
      <c r="AB41" s="67"/>
      <c r="AC41" s="67"/>
      <c r="AD41" s="67"/>
      <c r="AE41" s="67"/>
      <c r="AF41" s="67"/>
      <c r="AG41" s="67"/>
      <c r="AH41" s="67"/>
    </row>
    <row r="42" spans="1:34" ht="15.75" customHeight="1" x14ac:dyDescent="0.2">
      <c r="D42" s="67"/>
      <c r="E42" s="67"/>
      <c r="F42" s="67"/>
      <c r="G42" s="67"/>
      <c r="H42" s="67"/>
      <c r="I42" s="67"/>
      <c r="J42" s="67"/>
      <c r="K42" s="67"/>
      <c r="L42" s="67"/>
      <c r="M42" s="67"/>
      <c r="N42" s="67"/>
      <c r="O42" s="67"/>
      <c r="P42" s="67"/>
      <c r="Q42" s="67"/>
      <c r="R42" s="67"/>
      <c r="S42" s="67"/>
      <c r="T42" s="67"/>
      <c r="U42" s="67"/>
      <c r="V42" s="67"/>
      <c r="W42" s="67"/>
      <c r="X42" s="67"/>
      <c r="Y42" s="67"/>
      <c r="Z42" s="67"/>
      <c r="AA42" s="67"/>
      <c r="AB42" s="67"/>
      <c r="AC42" s="67"/>
      <c r="AD42" s="67"/>
      <c r="AE42" s="67"/>
      <c r="AF42" s="67"/>
      <c r="AG42" s="67"/>
      <c r="AH42" s="67"/>
    </row>
    <row r="43" spans="1:34" ht="10.5" customHeight="1" x14ac:dyDescent="0.2"/>
    <row r="44" spans="1:34" ht="16.5" customHeight="1" x14ac:dyDescent="0.2">
      <c r="A44" s="63" t="s">
        <v>48</v>
      </c>
      <c r="B44" s="63"/>
      <c r="C44" s="63"/>
      <c r="D44" s="63"/>
      <c r="E44" s="63"/>
      <c r="G44" s="58" t="s">
        <v>47</v>
      </c>
      <c r="H44" s="58"/>
      <c r="AA44" s="65" t="s">
        <v>46</v>
      </c>
      <c r="AB44" s="65"/>
      <c r="AC44" s="68">
        <v>45791.501203703701</v>
      </c>
      <c r="AD44" s="68"/>
      <c r="AE44" s="68"/>
      <c r="AF44" s="68"/>
    </row>
    <row r="45" spans="1:34" ht="12" customHeight="1" x14ac:dyDescent="0.2">
      <c r="A45" s="63" t="s">
        <v>45</v>
      </c>
      <c r="B45" s="63"/>
      <c r="C45" s="63"/>
      <c r="D45" s="63"/>
      <c r="G45" s="64" t="s">
        <v>44</v>
      </c>
      <c r="H45" s="64"/>
      <c r="K45" s="65" t="s">
        <v>43</v>
      </c>
      <c r="L45" s="65"/>
      <c r="M45" s="65"/>
      <c r="N45" s="65"/>
      <c r="O45" s="65"/>
      <c r="P45" s="64" t="s">
        <v>42</v>
      </c>
      <c r="Q45" s="64"/>
      <c r="R45" s="63" t="s">
        <v>41</v>
      </c>
      <c r="S45" s="63"/>
      <c r="U45" s="64" t="s">
        <v>40</v>
      </c>
      <c r="V45" s="64"/>
      <c r="W45" s="64"/>
      <c r="X45" s="65" t="s">
        <v>39</v>
      </c>
      <c r="Y45" s="65"/>
      <c r="Z45" s="65"/>
      <c r="AA45" s="65"/>
      <c r="AB45" s="65"/>
      <c r="AC45" s="69" t="s">
        <v>38</v>
      </c>
      <c r="AD45" s="69"/>
      <c r="AE45" s="69"/>
      <c r="AF45" s="69"/>
    </row>
    <row r="46" spans="1:34" ht="6.75" customHeight="1" x14ac:dyDescent="0.2">
      <c r="K46" s="65"/>
      <c r="L46" s="65"/>
      <c r="M46" s="65"/>
      <c r="N46" s="65"/>
      <c r="O46" s="65"/>
      <c r="R46" s="63"/>
      <c r="S46" s="63"/>
      <c r="X46" s="65"/>
      <c r="Y46" s="65"/>
      <c r="Z46" s="65"/>
      <c r="AA46" s="65"/>
      <c r="AB46" s="65"/>
    </row>
    <row r="47" spans="1:34" ht="13.5" customHeight="1" x14ac:dyDescent="0.2">
      <c r="A47" s="63" t="s">
        <v>101</v>
      </c>
      <c r="B47" s="63"/>
      <c r="C47" s="63"/>
      <c r="D47" s="63"/>
      <c r="E47" s="63"/>
      <c r="F47" s="63"/>
      <c r="G47" s="63"/>
      <c r="H47" s="63"/>
      <c r="J47" s="63" t="s">
        <v>100</v>
      </c>
      <c r="K47" s="63"/>
      <c r="L47" s="63"/>
      <c r="M47" s="63"/>
      <c r="N47" s="63"/>
      <c r="O47" s="63"/>
      <c r="P47" s="63"/>
      <c r="Q47" s="63"/>
      <c r="T47" s="63" t="s">
        <v>99</v>
      </c>
      <c r="U47" s="63"/>
      <c r="V47" s="63"/>
      <c r="W47" s="63"/>
      <c r="X47" s="63"/>
      <c r="Y47" s="63"/>
      <c r="Z47" s="63"/>
      <c r="AA47" s="63"/>
    </row>
    <row r="48" spans="1:34" ht="13.5" customHeight="1" x14ac:dyDescent="0.2">
      <c r="A48" s="58" t="s">
        <v>98</v>
      </c>
      <c r="B48" s="58"/>
      <c r="C48" s="58"/>
      <c r="D48" s="58"/>
      <c r="E48" s="58"/>
      <c r="F48" s="58"/>
      <c r="G48" s="58"/>
      <c r="H48" s="58"/>
      <c r="J48" s="59" t="s">
        <v>97</v>
      </c>
      <c r="K48" s="59"/>
      <c r="L48" s="59"/>
      <c r="M48" s="59"/>
      <c r="N48" s="59"/>
      <c r="O48" s="59"/>
      <c r="P48" s="59"/>
      <c r="Q48" s="59"/>
    </row>
    <row r="49" spans="1:30" ht="13.5" customHeight="1" x14ac:dyDescent="0.2">
      <c r="A49" s="58" t="s">
        <v>96</v>
      </c>
      <c r="B49" s="58"/>
      <c r="C49" s="58"/>
      <c r="D49" s="58"/>
      <c r="E49" s="58"/>
      <c r="F49" s="58"/>
      <c r="G49" s="58"/>
      <c r="H49" s="58"/>
      <c r="J49" s="59" t="s">
        <v>95</v>
      </c>
      <c r="K49" s="59"/>
      <c r="L49" s="59"/>
      <c r="M49" s="59"/>
      <c r="N49" s="59"/>
      <c r="O49" s="59"/>
      <c r="P49" s="59"/>
      <c r="Q49" s="59"/>
      <c r="T49" s="59" t="s">
        <v>94</v>
      </c>
      <c r="U49" s="59"/>
      <c r="V49" s="59"/>
      <c r="W49" s="59"/>
      <c r="X49" s="59"/>
      <c r="Y49" s="59"/>
      <c r="Z49" s="59"/>
      <c r="AA49" s="59"/>
      <c r="AB49" s="59"/>
      <c r="AC49" s="59"/>
      <c r="AD49" s="59"/>
    </row>
    <row r="50" spans="1:30" ht="13.5" customHeight="1" x14ac:dyDescent="0.2">
      <c r="A50" s="58" t="s">
        <v>93</v>
      </c>
      <c r="B50" s="58"/>
      <c r="C50" s="58"/>
      <c r="D50" s="58"/>
      <c r="E50" s="58"/>
      <c r="F50" s="58"/>
      <c r="G50" s="58"/>
      <c r="H50" s="58"/>
      <c r="J50" s="59" t="s">
        <v>92</v>
      </c>
      <c r="K50" s="59"/>
      <c r="L50" s="59"/>
      <c r="M50" s="59"/>
      <c r="N50" s="59"/>
      <c r="O50" s="59"/>
      <c r="P50" s="59"/>
      <c r="Q50" s="59"/>
      <c r="T50" s="59" t="s">
        <v>42</v>
      </c>
      <c r="U50" s="59"/>
      <c r="V50" s="59"/>
      <c r="W50" s="59"/>
      <c r="X50" s="59"/>
      <c r="Y50" s="59"/>
      <c r="Z50" s="59"/>
      <c r="AA50" s="59"/>
      <c r="AB50" s="59"/>
      <c r="AC50" s="59"/>
      <c r="AD50" s="59"/>
    </row>
    <row r="51" spans="1:30" ht="13.5" customHeight="1" x14ac:dyDescent="0.2">
      <c r="A51" s="58" t="s">
        <v>91</v>
      </c>
      <c r="B51" s="58"/>
      <c r="C51" s="58"/>
      <c r="D51" s="58"/>
      <c r="E51" s="58"/>
      <c r="F51" s="58"/>
      <c r="G51" s="58"/>
      <c r="H51" s="58"/>
      <c r="J51" s="59" t="s">
        <v>90</v>
      </c>
      <c r="K51" s="59"/>
      <c r="L51" s="59"/>
      <c r="M51" s="59"/>
      <c r="N51" s="59"/>
      <c r="O51" s="59"/>
      <c r="P51" s="59"/>
      <c r="Q51" s="59"/>
      <c r="T51" s="59" t="s">
        <v>40</v>
      </c>
      <c r="U51" s="59"/>
      <c r="V51" s="59"/>
      <c r="W51" s="59"/>
      <c r="X51" s="59"/>
      <c r="Y51" s="59"/>
      <c r="Z51" s="59"/>
      <c r="AA51" s="59"/>
      <c r="AB51" s="59"/>
      <c r="AC51" s="59"/>
      <c r="AD51" s="59"/>
    </row>
    <row r="52" spans="1:30" ht="13.5" customHeight="1" x14ac:dyDescent="0.2">
      <c r="A52" s="58" t="s">
        <v>89</v>
      </c>
      <c r="B52" s="58"/>
      <c r="C52" s="58"/>
      <c r="D52" s="58"/>
      <c r="E52" s="58"/>
      <c r="F52" s="58"/>
      <c r="G52" s="58"/>
      <c r="H52" s="58"/>
      <c r="J52" s="59" t="s">
        <v>71</v>
      </c>
      <c r="K52" s="59"/>
      <c r="L52" s="59"/>
      <c r="M52" s="59"/>
      <c r="N52" s="59"/>
      <c r="O52" s="59"/>
      <c r="P52" s="59"/>
      <c r="Q52" s="59"/>
      <c r="T52" s="59" t="s">
        <v>70</v>
      </c>
      <c r="U52" s="59"/>
      <c r="V52" s="59"/>
      <c r="W52" s="59"/>
      <c r="X52" s="59"/>
      <c r="Y52" s="59"/>
      <c r="Z52" s="59"/>
      <c r="AA52" s="59"/>
      <c r="AB52" s="59"/>
      <c r="AC52" s="59"/>
      <c r="AD52" s="59"/>
    </row>
    <row r="53" spans="1:30" ht="1.5" customHeight="1" x14ac:dyDescent="0.2"/>
    <row r="54" spans="1:30" ht="13.5" customHeight="1" x14ac:dyDescent="0.2">
      <c r="A54" s="58" t="s">
        <v>88</v>
      </c>
      <c r="B54" s="58"/>
      <c r="C54" s="58"/>
      <c r="D54" s="58"/>
      <c r="E54" s="58"/>
      <c r="F54" s="58"/>
      <c r="G54" s="58"/>
      <c r="H54" s="58"/>
      <c r="J54" s="59" t="s">
        <v>71</v>
      </c>
      <c r="K54" s="59"/>
      <c r="L54" s="59"/>
      <c r="M54" s="59"/>
      <c r="N54" s="59"/>
      <c r="O54" s="59"/>
      <c r="P54" s="59"/>
      <c r="Q54" s="59"/>
      <c r="T54" s="59" t="s">
        <v>70</v>
      </c>
      <c r="U54" s="59"/>
      <c r="V54" s="59"/>
      <c r="W54" s="59"/>
      <c r="X54" s="59"/>
      <c r="Y54" s="59"/>
      <c r="Z54" s="59"/>
      <c r="AA54" s="59"/>
      <c r="AB54" s="59"/>
      <c r="AC54" s="59"/>
      <c r="AD54" s="59"/>
    </row>
    <row r="55" spans="1:30" ht="13.5" customHeight="1" x14ac:dyDescent="0.2">
      <c r="A55" s="58" t="s">
        <v>87</v>
      </c>
      <c r="B55" s="58"/>
      <c r="C55" s="58"/>
      <c r="D55" s="58"/>
      <c r="E55" s="58"/>
      <c r="F55" s="58"/>
      <c r="G55" s="58"/>
      <c r="H55" s="58"/>
      <c r="J55" s="59" t="s">
        <v>71</v>
      </c>
      <c r="K55" s="59"/>
      <c r="L55" s="59"/>
      <c r="M55" s="59"/>
      <c r="N55" s="59"/>
      <c r="O55" s="59"/>
      <c r="P55" s="59"/>
      <c r="Q55" s="59"/>
      <c r="T55" s="59" t="s">
        <v>70</v>
      </c>
      <c r="U55" s="59"/>
      <c r="V55" s="59"/>
      <c r="W55" s="59"/>
      <c r="X55" s="59"/>
      <c r="Y55" s="59"/>
      <c r="Z55" s="59"/>
      <c r="AA55" s="59"/>
      <c r="AB55" s="59"/>
      <c r="AC55" s="59"/>
      <c r="AD55" s="59"/>
    </row>
    <row r="56" spans="1:30" ht="13.5" customHeight="1" x14ac:dyDescent="0.2">
      <c r="A56" s="58" t="s">
        <v>86</v>
      </c>
      <c r="B56" s="58"/>
      <c r="C56" s="58"/>
      <c r="D56" s="58"/>
      <c r="E56" s="58"/>
      <c r="F56" s="58"/>
      <c r="G56" s="58"/>
      <c r="H56" s="58"/>
      <c r="J56" s="59" t="s">
        <v>71</v>
      </c>
      <c r="K56" s="59"/>
      <c r="L56" s="59"/>
      <c r="M56" s="59"/>
      <c r="N56" s="59"/>
      <c r="O56" s="59"/>
      <c r="P56" s="59"/>
      <c r="Q56" s="59"/>
      <c r="T56" s="59" t="s">
        <v>70</v>
      </c>
      <c r="U56" s="59"/>
      <c r="V56" s="59"/>
      <c r="W56" s="59"/>
      <c r="X56" s="59"/>
      <c r="Y56" s="59"/>
      <c r="Z56" s="59"/>
      <c r="AA56" s="59"/>
      <c r="AB56" s="59"/>
      <c r="AC56" s="59"/>
      <c r="AD56" s="59"/>
    </row>
    <row r="57" spans="1:30" ht="13.5" customHeight="1" x14ac:dyDescent="0.2">
      <c r="A57" s="58" t="s">
        <v>85</v>
      </c>
      <c r="B57" s="58"/>
      <c r="C57" s="58"/>
      <c r="D57" s="58"/>
      <c r="E57" s="58"/>
      <c r="F57" s="58"/>
      <c r="G57" s="58"/>
      <c r="H57" s="58"/>
      <c r="J57" s="59" t="s">
        <v>71</v>
      </c>
      <c r="K57" s="59"/>
      <c r="L57" s="59"/>
      <c r="M57" s="59"/>
      <c r="N57" s="59"/>
      <c r="O57" s="59"/>
      <c r="P57" s="59"/>
      <c r="Q57" s="59"/>
      <c r="T57" s="59" t="s">
        <v>70</v>
      </c>
      <c r="U57" s="59"/>
      <c r="V57" s="59"/>
      <c r="W57" s="59"/>
      <c r="X57" s="59"/>
      <c r="Y57" s="59"/>
      <c r="Z57" s="59"/>
      <c r="AA57" s="59"/>
      <c r="AB57" s="59"/>
      <c r="AC57" s="59"/>
      <c r="AD57" s="59"/>
    </row>
    <row r="58" spans="1:30" ht="13.5" customHeight="1" x14ac:dyDescent="0.2">
      <c r="A58" s="58" t="s">
        <v>84</v>
      </c>
      <c r="B58" s="58"/>
      <c r="C58" s="58"/>
      <c r="D58" s="58"/>
      <c r="E58" s="58"/>
      <c r="F58" s="58"/>
      <c r="G58" s="58"/>
      <c r="H58" s="58"/>
      <c r="J58" s="59" t="s">
        <v>71</v>
      </c>
      <c r="K58" s="59"/>
      <c r="L58" s="59"/>
      <c r="M58" s="59"/>
      <c r="N58" s="59"/>
      <c r="O58" s="59"/>
      <c r="P58" s="59"/>
      <c r="Q58" s="59"/>
      <c r="T58" s="59" t="s">
        <v>70</v>
      </c>
      <c r="U58" s="59"/>
      <c r="V58" s="59"/>
      <c r="W58" s="59"/>
      <c r="X58" s="59"/>
      <c r="Y58" s="59"/>
      <c r="Z58" s="59"/>
      <c r="AA58" s="59"/>
      <c r="AB58" s="59"/>
      <c r="AC58" s="59"/>
      <c r="AD58" s="59"/>
    </row>
    <row r="59" spans="1:30" ht="13.5" customHeight="1" x14ac:dyDescent="0.2">
      <c r="A59" s="58" t="s">
        <v>83</v>
      </c>
      <c r="B59" s="58"/>
      <c r="C59" s="58"/>
      <c r="D59" s="58"/>
      <c r="E59" s="58"/>
      <c r="F59" s="58"/>
      <c r="G59" s="58"/>
      <c r="H59" s="58"/>
      <c r="J59" s="59" t="s">
        <v>71</v>
      </c>
      <c r="K59" s="59"/>
      <c r="L59" s="59"/>
      <c r="M59" s="59"/>
      <c r="N59" s="59"/>
      <c r="O59" s="59"/>
      <c r="P59" s="59"/>
      <c r="Q59" s="59"/>
      <c r="T59" s="59" t="s">
        <v>70</v>
      </c>
      <c r="U59" s="59"/>
      <c r="V59" s="59"/>
      <c r="W59" s="59"/>
      <c r="X59" s="59"/>
      <c r="Y59" s="59"/>
      <c r="Z59" s="59"/>
      <c r="AA59" s="59"/>
      <c r="AB59" s="59"/>
      <c r="AC59" s="59"/>
      <c r="AD59" s="59"/>
    </row>
    <row r="60" spans="1:30" ht="13.5" customHeight="1" x14ac:dyDescent="0.2">
      <c r="A60" s="58" t="s">
        <v>82</v>
      </c>
      <c r="B60" s="58"/>
      <c r="C60" s="58"/>
      <c r="D60" s="58"/>
      <c r="E60" s="58"/>
      <c r="F60" s="58"/>
      <c r="G60" s="58"/>
      <c r="H60" s="58"/>
      <c r="J60" s="59" t="s">
        <v>71</v>
      </c>
      <c r="K60" s="59"/>
      <c r="L60" s="59"/>
      <c r="M60" s="59"/>
      <c r="N60" s="59"/>
      <c r="O60" s="59"/>
      <c r="P60" s="59"/>
      <c r="Q60" s="59"/>
      <c r="T60" s="59" t="s">
        <v>70</v>
      </c>
      <c r="U60" s="59"/>
      <c r="V60" s="59"/>
      <c r="W60" s="59"/>
      <c r="X60" s="59"/>
      <c r="Y60" s="59"/>
      <c r="Z60" s="59"/>
      <c r="AA60" s="59"/>
      <c r="AB60" s="59"/>
      <c r="AC60" s="59"/>
      <c r="AD60" s="59"/>
    </row>
    <row r="61" spans="1:30" ht="13.5" customHeight="1" x14ac:dyDescent="0.2">
      <c r="A61" s="58" t="s">
        <v>81</v>
      </c>
      <c r="B61" s="58"/>
      <c r="C61" s="58"/>
      <c r="D61" s="58"/>
      <c r="E61" s="58"/>
      <c r="F61" s="58"/>
      <c r="G61" s="58"/>
      <c r="H61" s="58"/>
      <c r="J61" s="59" t="s">
        <v>71</v>
      </c>
      <c r="K61" s="59"/>
      <c r="L61" s="59"/>
      <c r="M61" s="59"/>
      <c r="N61" s="59"/>
      <c r="O61" s="59"/>
      <c r="P61" s="59"/>
      <c r="Q61" s="59"/>
      <c r="T61" s="59" t="s">
        <v>70</v>
      </c>
      <c r="U61" s="59"/>
      <c r="V61" s="59"/>
      <c r="W61" s="59"/>
      <c r="X61" s="59"/>
      <c r="Y61" s="59"/>
      <c r="Z61" s="59"/>
      <c r="AA61" s="59"/>
      <c r="AB61" s="59"/>
      <c r="AC61" s="59"/>
      <c r="AD61" s="59"/>
    </row>
    <row r="62" spans="1:30" ht="13.5" customHeight="1" x14ac:dyDescent="0.2">
      <c r="A62" s="58" t="s">
        <v>80</v>
      </c>
      <c r="B62" s="58"/>
      <c r="C62" s="58"/>
      <c r="D62" s="58"/>
      <c r="E62" s="58"/>
      <c r="F62" s="58"/>
      <c r="G62" s="58"/>
      <c r="H62" s="58"/>
      <c r="J62" s="59" t="s">
        <v>71</v>
      </c>
      <c r="K62" s="59"/>
      <c r="L62" s="59"/>
      <c r="M62" s="59"/>
      <c r="N62" s="59"/>
      <c r="O62" s="59"/>
      <c r="P62" s="59"/>
      <c r="Q62" s="59"/>
      <c r="T62" s="59" t="s">
        <v>70</v>
      </c>
      <c r="U62" s="59"/>
      <c r="V62" s="59"/>
      <c r="W62" s="59"/>
      <c r="X62" s="59"/>
      <c r="Y62" s="59"/>
      <c r="Z62" s="59"/>
      <c r="AA62" s="59"/>
      <c r="AB62" s="59"/>
      <c r="AC62" s="59"/>
      <c r="AD62" s="59"/>
    </row>
    <row r="63" spans="1:30" ht="13.5" customHeight="1" x14ac:dyDescent="0.2">
      <c r="A63" s="58" t="s">
        <v>79</v>
      </c>
      <c r="B63" s="58"/>
      <c r="C63" s="58"/>
      <c r="D63" s="58"/>
      <c r="E63" s="58"/>
      <c r="F63" s="58"/>
      <c r="G63" s="58"/>
      <c r="H63" s="58"/>
      <c r="J63" s="59" t="s">
        <v>71</v>
      </c>
      <c r="K63" s="59"/>
      <c r="L63" s="59"/>
      <c r="M63" s="59"/>
      <c r="N63" s="59"/>
      <c r="O63" s="59"/>
      <c r="P63" s="59"/>
      <c r="Q63" s="59"/>
      <c r="T63" s="59" t="s">
        <v>70</v>
      </c>
      <c r="U63" s="59"/>
      <c r="V63" s="59"/>
      <c r="W63" s="59"/>
      <c r="X63" s="59"/>
      <c r="Y63" s="59"/>
      <c r="Z63" s="59"/>
      <c r="AA63" s="59"/>
      <c r="AB63" s="59"/>
      <c r="AC63" s="59"/>
      <c r="AD63" s="59"/>
    </row>
    <row r="64" spans="1:30" ht="13.5" customHeight="1" x14ac:dyDescent="0.2">
      <c r="A64" s="58" t="s">
        <v>78</v>
      </c>
      <c r="B64" s="58"/>
      <c r="C64" s="58"/>
      <c r="D64" s="58"/>
      <c r="E64" s="58"/>
      <c r="F64" s="58"/>
      <c r="G64" s="58"/>
      <c r="H64" s="58"/>
      <c r="J64" s="59" t="s">
        <v>71</v>
      </c>
      <c r="K64" s="59"/>
      <c r="L64" s="59"/>
      <c r="M64" s="59"/>
      <c r="N64" s="59"/>
      <c r="O64" s="59"/>
      <c r="P64" s="59"/>
      <c r="Q64" s="59"/>
      <c r="T64" s="59" t="s">
        <v>70</v>
      </c>
      <c r="U64" s="59"/>
      <c r="V64" s="59"/>
      <c r="W64" s="59"/>
      <c r="X64" s="59"/>
      <c r="Y64" s="59"/>
      <c r="Z64" s="59"/>
      <c r="AA64" s="59"/>
      <c r="AB64" s="59"/>
      <c r="AC64" s="59"/>
      <c r="AD64" s="59"/>
    </row>
    <row r="65" spans="1:30" ht="13.5" customHeight="1" x14ac:dyDescent="0.2">
      <c r="A65" s="58" t="s">
        <v>77</v>
      </c>
      <c r="B65" s="58"/>
      <c r="C65" s="58"/>
      <c r="D65" s="58"/>
      <c r="E65" s="58"/>
      <c r="F65" s="58"/>
      <c r="G65" s="58"/>
      <c r="H65" s="58"/>
      <c r="J65" s="59" t="s">
        <v>71</v>
      </c>
      <c r="K65" s="59"/>
      <c r="L65" s="59"/>
      <c r="M65" s="59"/>
      <c r="N65" s="59"/>
      <c r="O65" s="59"/>
      <c r="P65" s="59"/>
      <c r="Q65" s="59"/>
      <c r="T65" s="59" t="s">
        <v>70</v>
      </c>
      <c r="U65" s="59"/>
      <c r="V65" s="59"/>
      <c r="W65" s="59"/>
      <c r="X65" s="59"/>
      <c r="Y65" s="59"/>
      <c r="Z65" s="59"/>
      <c r="AA65" s="59"/>
      <c r="AB65" s="59"/>
      <c r="AC65" s="59"/>
      <c r="AD65" s="59"/>
    </row>
    <row r="66" spans="1:30" ht="13.5" customHeight="1" x14ac:dyDescent="0.2">
      <c r="A66" s="58" t="s">
        <v>76</v>
      </c>
      <c r="B66" s="58"/>
      <c r="C66" s="58"/>
      <c r="D66" s="58"/>
      <c r="E66" s="58"/>
      <c r="F66" s="58"/>
      <c r="G66" s="58"/>
      <c r="H66" s="58"/>
      <c r="J66" s="59" t="s">
        <v>71</v>
      </c>
      <c r="K66" s="59"/>
      <c r="L66" s="59"/>
      <c r="M66" s="59"/>
      <c r="N66" s="59"/>
      <c r="O66" s="59"/>
      <c r="P66" s="59"/>
      <c r="Q66" s="59"/>
      <c r="T66" s="59" t="s">
        <v>70</v>
      </c>
      <c r="U66" s="59"/>
      <c r="V66" s="59"/>
      <c r="W66" s="59"/>
      <c r="X66" s="59"/>
      <c r="Y66" s="59"/>
      <c r="Z66" s="59"/>
      <c r="AA66" s="59"/>
      <c r="AB66" s="59"/>
      <c r="AC66" s="59"/>
      <c r="AD66" s="59"/>
    </row>
    <row r="67" spans="1:30" ht="13.5" customHeight="1" x14ac:dyDescent="0.2">
      <c r="A67" s="58" t="s">
        <v>75</v>
      </c>
      <c r="B67" s="58"/>
      <c r="C67" s="58"/>
      <c r="D67" s="58"/>
      <c r="E67" s="58"/>
      <c r="F67" s="58"/>
      <c r="G67" s="58"/>
      <c r="H67" s="58"/>
      <c r="J67" s="59" t="s">
        <v>71</v>
      </c>
      <c r="K67" s="59"/>
      <c r="L67" s="59"/>
      <c r="M67" s="59"/>
      <c r="N67" s="59"/>
      <c r="O67" s="59"/>
      <c r="P67" s="59"/>
      <c r="Q67" s="59"/>
      <c r="T67" s="59" t="s">
        <v>70</v>
      </c>
      <c r="U67" s="59"/>
      <c r="V67" s="59"/>
      <c r="W67" s="59"/>
      <c r="X67" s="59"/>
      <c r="Y67" s="59"/>
      <c r="Z67" s="59"/>
      <c r="AA67" s="59"/>
      <c r="AB67" s="59"/>
      <c r="AC67" s="59"/>
      <c r="AD67" s="59"/>
    </row>
    <row r="68" spans="1:30" ht="13.5" customHeight="1" x14ac:dyDescent="0.2">
      <c r="A68" s="58" t="s">
        <v>74</v>
      </c>
      <c r="B68" s="58"/>
      <c r="C68" s="58"/>
      <c r="D68" s="58"/>
      <c r="E68" s="58"/>
      <c r="F68" s="58"/>
      <c r="G68" s="58"/>
      <c r="H68" s="58"/>
      <c r="J68" s="59" t="s">
        <v>71</v>
      </c>
      <c r="K68" s="59"/>
      <c r="L68" s="59"/>
      <c r="M68" s="59"/>
      <c r="N68" s="59"/>
      <c r="O68" s="59"/>
      <c r="P68" s="59"/>
      <c r="Q68" s="59"/>
      <c r="T68" s="59" t="s">
        <v>70</v>
      </c>
      <c r="U68" s="59"/>
      <c r="V68" s="59"/>
      <c r="W68" s="59"/>
      <c r="X68" s="59"/>
      <c r="Y68" s="59"/>
      <c r="Z68" s="59"/>
      <c r="AA68" s="59"/>
      <c r="AB68" s="59"/>
      <c r="AC68" s="59"/>
      <c r="AD68" s="59"/>
    </row>
    <row r="69" spans="1:30" ht="13.5" customHeight="1" x14ac:dyDescent="0.2">
      <c r="A69" s="58" t="s">
        <v>73</v>
      </c>
      <c r="B69" s="58"/>
      <c r="C69" s="58"/>
      <c r="D69" s="58"/>
      <c r="E69" s="58"/>
      <c r="F69" s="58"/>
      <c r="G69" s="58"/>
      <c r="H69" s="58"/>
      <c r="J69" s="70" t="s">
        <v>193</v>
      </c>
      <c r="K69" s="58"/>
      <c r="L69" s="58"/>
      <c r="M69" s="58"/>
      <c r="N69" s="58"/>
      <c r="O69" s="58"/>
      <c r="P69" s="58"/>
      <c r="Q69" s="58"/>
      <c r="T69" s="58" t="s">
        <v>193</v>
      </c>
      <c r="U69" s="58"/>
      <c r="V69" s="58"/>
      <c r="W69" s="58"/>
      <c r="X69" s="58"/>
      <c r="Y69" s="58"/>
      <c r="Z69" s="58"/>
      <c r="AA69" s="58"/>
      <c r="AB69" s="58"/>
      <c r="AC69" s="58"/>
      <c r="AD69" s="58"/>
    </row>
    <row r="70" spans="1:30" ht="13.5" customHeight="1" x14ac:dyDescent="0.2">
      <c r="A70" s="58" t="s">
        <v>72</v>
      </c>
      <c r="B70" s="58"/>
      <c r="C70" s="58"/>
      <c r="D70" s="58"/>
      <c r="E70" s="58"/>
      <c r="F70" s="58"/>
      <c r="G70" s="58"/>
      <c r="H70" s="58"/>
      <c r="J70" s="59" t="s">
        <v>71</v>
      </c>
      <c r="K70" s="59"/>
      <c r="L70" s="59"/>
      <c r="M70" s="59"/>
      <c r="N70" s="59"/>
      <c r="O70" s="59"/>
      <c r="P70" s="59"/>
      <c r="Q70" s="59"/>
      <c r="T70" s="59" t="s">
        <v>70</v>
      </c>
      <c r="U70" s="59"/>
      <c r="V70" s="59"/>
      <c r="W70" s="59"/>
      <c r="X70" s="59"/>
      <c r="Y70" s="59"/>
      <c r="Z70" s="59"/>
      <c r="AA70" s="59"/>
      <c r="AB70" s="59"/>
      <c r="AC70" s="59"/>
      <c r="AD70" s="59"/>
    </row>
    <row r="71" spans="1:30" ht="13.5" customHeight="1" x14ac:dyDescent="0.2">
      <c r="A71" s="58" t="s">
        <v>69</v>
      </c>
      <c r="B71" s="58"/>
      <c r="C71" s="58"/>
      <c r="D71" s="58"/>
      <c r="E71" s="58"/>
      <c r="F71" s="58"/>
      <c r="G71" s="58"/>
      <c r="H71" s="58"/>
      <c r="J71" s="59" t="s">
        <v>68</v>
      </c>
      <c r="K71" s="59"/>
      <c r="L71" s="59"/>
      <c r="M71" s="59"/>
      <c r="N71" s="59"/>
      <c r="O71" s="59"/>
      <c r="P71" s="59"/>
      <c r="Q71" s="59"/>
      <c r="T71" s="59" t="s">
        <v>68</v>
      </c>
      <c r="U71" s="59"/>
      <c r="V71" s="59"/>
      <c r="W71" s="59"/>
      <c r="X71" s="59"/>
      <c r="Y71" s="59"/>
      <c r="Z71" s="59"/>
      <c r="AA71" s="59"/>
      <c r="AB71" s="59"/>
      <c r="AC71" s="59"/>
      <c r="AD71" s="59"/>
    </row>
    <row r="72" spans="1:30" ht="0.75" customHeight="1" x14ac:dyDescent="0.2"/>
    <row r="73" spans="1:30" ht="12.75" customHeight="1" x14ac:dyDescent="0.2">
      <c r="A73" s="58" t="s">
        <v>67</v>
      </c>
      <c r="B73" s="58"/>
      <c r="C73" s="58"/>
      <c r="D73" s="58"/>
      <c r="E73" s="58"/>
      <c r="F73" s="58"/>
      <c r="G73" s="58"/>
      <c r="H73" s="58"/>
      <c r="J73" s="59" t="s">
        <v>66</v>
      </c>
      <c r="K73" s="59"/>
      <c r="L73" s="59"/>
      <c r="M73" s="59"/>
      <c r="N73" s="59"/>
      <c r="O73" s="59"/>
      <c r="P73" s="59"/>
      <c r="Q73" s="59"/>
      <c r="T73" s="59" t="s">
        <v>66</v>
      </c>
      <c r="U73" s="59"/>
      <c r="V73" s="59"/>
      <c r="W73" s="59"/>
      <c r="X73" s="59"/>
      <c r="Y73" s="59"/>
      <c r="Z73" s="59"/>
      <c r="AA73" s="59"/>
      <c r="AB73" s="59"/>
      <c r="AC73" s="59"/>
      <c r="AD73" s="59"/>
    </row>
    <row r="74" spans="1:30" ht="0.75" customHeight="1" x14ac:dyDescent="0.2">
      <c r="J74" s="59"/>
      <c r="K74" s="59"/>
      <c r="L74" s="59"/>
      <c r="M74" s="59"/>
      <c r="N74" s="59"/>
      <c r="O74" s="59"/>
      <c r="P74" s="59"/>
      <c r="Q74" s="59"/>
      <c r="T74" s="59"/>
      <c r="U74" s="59"/>
      <c r="V74" s="59"/>
      <c r="W74" s="59"/>
      <c r="X74" s="59"/>
      <c r="Y74" s="59"/>
      <c r="Z74" s="59"/>
      <c r="AA74" s="59"/>
      <c r="AB74" s="59"/>
      <c r="AC74" s="59"/>
      <c r="AD74" s="59"/>
    </row>
    <row r="75" spans="1:30" ht="13.5" customHeight="1" x14ac:dyDescent="0.2">
      <c r="A75" s="58" t="s">
        <v>65</v>
      </c>
      <c r="B75" s="58"/>
      <c r="C75" s="58"/>
      <c r="D75" s="58"/>
      <c r="E75" s="58"/>
      <c r="F75" s="58"/>
      <c r="G75" s="58"/>
      <c r="H75" s="58"/>
      <c r="J75" s="59" t="s">
        <v>36</v>
      </c>
      <c r="K75" s="59"/>
      <c r="L75" s="59"/>
      <c r="M75" s="59"/>
      <c r="N75" s="59"/>
      <c r="O75" s="59"/>
      <c r="P75" s="59"/>
      <c r="Q75" s="59"/>
      <c r="T75" s="59" t="s">
        <v>36</v>
      </c>
      <c r="U75" s="59"/>
      <c r="V75" s="59"/>
      <c r="W75" s="59"/>
      <c r="X75" s="59"/>
      <c r="Y75" s="59"/>
      <c r="Z75" s="59"/>
      <c r="AA75" s="59"/>
      <c r="AB75" s="59"/>
      <c r="AC75" s="59"/>
      <c r="AD75" s="59"/>
    </row>
    <row r="76" spans="1:30" ht="11.25" customHeight="1" x14ac:dyDescent="0.2"/>
    <row r="77" spans="1:30" ht="0.75" customHeight="1" x14ac:dyDescent="0.2"/>
    <row r="78" spans="1:30" ht="12.75" customHeight="1" x14ac:dyDescent="0.2">
      <c r="A78" s="58" t="s">
        <v>64</v>
      </c>
      <c r="B78" s="58"/>
      <c r="C78" s="58"/>
      <c r="D78" s="58"/>
      <c r="E78" s="58"/>
      <c r="F78" s="58"/>
      <c r="G78" s="58"/>
      <c r="H78" s="58"/>
      <c r="J78" s="59" t="s">
        <v>36</v>
      </c>
      <c r="K78" s="59"/>
      <c r="L78" s="59"/>
      <c r="M78" s="59"/>
      <c r="N78" s="59"/>
      <c r="O78" s="59"/>
      <c r="P78" s="59"/>
      <c r="Q78" s="59"/>
      <c r="T78" s="59" t="s">
        <v>36</v>
      </c>
      <c r="U78" s="59"/>
      <c r="V78" s="59"/>
      <c r="W78" s="59"/>
      <c r="X78" s="59"/>
      <c r="Y78" s="59"/>
      <c r="Z78" s="59"/>
      <c r="AA78" s="59"/>
      <c r="AB78" s="59"/>
      <c r="AC78" s="59"/>
      <c r="AD78" s="59"/>
    </row>
    <row r="79" spans="1:30" ht="0.75" customHeight="1" x14ac:dyDescent="0.2">
      <c r="J79" s="59"/>
      <c r="K79" s="59"/>
      <c r="L79" s="59"/>
      <c r="M79" s="59"/>
      <c r="N79" s="59"/>
      <c r="O79" s="59"/>
      <c r="P79" s="59"/>
      <c r="Q79" s="59"/>
      <c r="T79" s="59"/>
      <c r="U79" s="59"/>
      <c r="V79" s="59"/>
      <c r="W79" s="59"/>
      <c r="X79" s="59"/>
      <c r="Y79" s="59"/>
      <c r="Z79" s="59"/>
      <c r="AA79" s="59"/>
      <c r="AB79" s="59"/>
      <c r="AC79" s="59"/>
      <c r="AD79" s="59"/>
    </row>
    <row r="80" spans="1:30" ht="13.5" customHeight="1" x14ac:dyDescent="0.2">
      <c r="A80" s="58" t="s">
        <v>63</v>
      </c>
      <c r="B80" s="58"/>
      <c r="C80" s="58"/>
      <c r="D80" s="58"/>
      <c r="E80" s="58"/>
      <c r="F80" s="58"/>
      <c r="G80" s="58"/>
      <c r="H80" s="58"/>
      <c r="J80" s="59" t="s">
        <v>36</v>
      </c>
      <c r="K80" s="59"/>
      <c r="L80" s="59"/>
      <c r="M80" s="59"/>
      <c r="N80" s="59"/>
      <c r="O80" s="59"/>
      <c r="P80" s="59"/>
      <c r="Q80" s="59"/>
      <c r="T80" s="59" t="s">
        <v>36</v>
      </c>
      <c r="U80" s="59"/>
      <c r="V80" s="59"/>
      <c r="W80" s="59"/>
      <c r="X80" s="59"/>
      <c r="Y80" s="59"/>
      <c r="Z80" s="59"/>
      <c r="AA80" s="59"/>
      <c r="AB80" s="59"/>
      <c r="AC80" s="59"/>
      <c r="AD80" s="59"/>
    </row>
    <row r="81" spans="1:30" ht="11.25" customHeight="1" x14ac:dyDescent="0.2"/>
    <row r="82" spans="1:30" ht="13.5" customHeight="1" x14ac:dyDescent="0.2">
      <c r="A82" s="58" t="s">
        <v>62</v>
      </c>
      <c r="B82" s="58"/>
      <c r="C82" s="58"/>
      <c r="D82" s="58"/>
      <c r="E82" s="58"/>
      <c r="F82" s="58"/>
      <c r="G82" s="58"/>
      <c r="H82" s="58"/>
      <c r="J82" s="59" t="s">
        <v>36</v>
      </c>
      <c r="K82" s="59"/>
      <c r="L82" s="59"/>
      <c r="M82" s="59"/>
      <c r="N82" s="59"/>
      <c r="O82" s="59"/>
      <c r="P82" s="59"/>
      <c r="Q82" s="59"/>
      <c r="T82" s="59" t="s">
        <v>36</v>
      </c>
      <c r="U82" s="59"/>
      <c r="V82" s="59"/>
      <c r="W82" s="59"/>
      <c r="X82" s="59"/>
      <c r="Y82" s="59"/>
      <c r="Z82" s="59"/>
      <c r="AA82" s="59"/>
      <c r="AB82" s="59"/>
      <c r="AC82" s="59"/>
      <c r="AD82" s="59"/>
    </row>
    <row r="83" spans="1:30" ht="13.5" customHeight="1" x14ac:dyDescent="0.2">
      <c r="A83" s="58" t="s">
        <v>61</v>
      </c>
      <c r="B83" s="58"/>
      <c r="C83" s="58"/>
      <c r="D83" s="58"/>
      <c r="E83" s="58"/>
      <c r="F83" s="58"/>
      <c r="G83" s="58"/>
      <c r="H83" s="58"/>
      <c r="J83" s="59" t="s">
        <v>36</v>
      </c>
      <c r="K83" s="59"/>
      <c r="L83" s="59"/>
      <c r="M83" s="59"/>
      <c r="N83" s="59"/>
      <c r="O83" s="59"/>
      <c r="P83" s="59"/>
      <c r="Q83" s="59"/>
      <c r="T83" s="59" t="s">
        <v>36</v>
      </c>
      <c r="U83" s="59"/>
      <c r="V83" s="59"/>
      <c r="W83" s="59"/>
      <c r="X83" s="59"/>
      <c r="Y83" s="59"/>
      <c r="Z83" s="59"/>
      <c r="AA83" s="59"/>
      <c r="AB83" s="59"/>
      <c r="AC83" s="59"/>
      <c r="AD83" s="59"/>
    </row>
    <row r="84" spans="1:30" ht="13.5" customHeight="1" x14ac:dyDescent="0.2">
      <c r="A84" s="58" t="s">
        <v>60</v>
      </c>
      <c r="B84" s="58"/>
      <c r="C84" s="58"/>
      <c r="D84" s="58"/>
      <c r="E84" s="58"/>
      <c r="F84" s="58"/>
      <c r="G84" s="58"/>
      <c r="H84" s="58"/>
      <c r="J84" s="59" t="s">
        <v>36</v>
      </c>
      <c r="K84" s="59"/>
      <c r="L84" s="59"/>
      <c r="M84" s="59"/>
      <c r="N84" s="59"/>
      <c r="O84" s="59"/>
      <c r="P84" s="59"/>
      <c r="Q84" s="59"/>
      <c r="T84" s="59" t="s">
        <v>36</v>
      </c>
      <c r="U84" s="59"/>
      <c r="V84" s="59"/>
      <c r="W84" s="59"/>
      <c r="X84" s="59"/>
      <c r="Y84" s="59"/>
      <c r="Z84" s="59"/>
      <c r="AA84" s="59"/>
      <c r="AB84" s="59"/>
      <c r="AC84" s="59"/>
      <c r="AD84" s="59"/>
    </row>
    <row r="85" spans="1:30" ht="13.5" customHeight="1" x14ac:dyDescent="0.2">
      <c r="A85" s="58" t="s">
        <v>59</v>
      </c>
      <c r="B85" s="58"/>
      <c r="C85" s="58"/>
      <c r="D85" s="58"/>
      <c r="E85" s="58"/>
      <c r="F85" s="58"/>
      <c r="G85" s="58"/>
      <c r="H85" s="58"/>
      <c r="J85" s="59" t="s">
        <v>51</v>
      </c>
      <c r="K85" s="59"/>
      <c r="L85" s="59"/>
      <c r="M85" s="59"/>
      <c r="N85" s="59"/>
      <c r="O85" s="59"/>
      <c r="P85" s="59"/>
      <c r="Q85" s="59"/>
      <c r="T85" s="59" t="s">
        <v>51</v>
      </c>
      <c r="U85" s="59"/>
      <c r="V85" s="59"/>
      <c r="W85" s="59"/>
      <c r="X85" s="59"/>
      <c r="Y85" s="59"/>
      <c r="Z85" s="59"/>
      <c r="AA85" s="59"/>
      <c r="AB85" s="59"/>
      <c r="AC85" s="59"/>
      <c r="AD85" s="59"/>
    </row>
    <row r="86" spans="1:30" ht="13.5" customHeight="1" x14ac:dyDescent="0.2">
      <c r="A86" s="58" t="s">
        <v>58</v>
      </c>
      <c r="B86" s="58"/>
      <c r="C86" s="58"/>
      <c r="D86" s="58"/>
      <c r="E86" s="58"/>
      <c r="F86" s="58"/>
      <c r="G86" s="58"/>
      <c r="H86" s="58"/>
      <c r="J86" s="59" t="s">
        <v>51</v>
      </c>
      <c r="K86" s="59"/>
      <c r="L86" s="59"/>
      <c r="M86" s="59"/>
      <c r="N86" s="59"/>
      <c r="O86" s="59"/>
      <c r="P86" s="59"/>
      <c r="Q86" s="59"/>
      <c r="T86" s="59" t="s">
        <v>51</v>
      </c>
      <c r="U86" s="59"/>
      <c r="V86" s="59"/>
      <c r="W86" s="59"/>
      <c r="X86" s="59"/>
      <c r="Y86" s="59"/>
      <c r="Z86" s="59"/>
      <c r="AA86" s="59"/>
      <c r="AB86" s="59"/>
      <c r="AC86" s="59"/>
      <c r="AD86" s="59"/>
    </row>
    <row r="87" spans="1:30" ht="13.5" customHeight="1" x14ac:dyDescent="0.2">
      <c r="A87" s="58" t="s">
        <v>57</v>
      </c>
      <c r="B87" s="58"/>
      <c r="C87" s="58"/>
      <c r="D87" s="58"/>
      <c r="E87" s="58"/>
      <c r="F87" s="58"/>
      <c r="G87" s="58"/>
      <c r="H87" s="58"/>
      <c r="J87" s="59" t="s">
        <v>51</v>
      </c>
      <c r="K87" s="59"/>
      <c r="L87" s="59"/>
      <c r="M87" s="59"/>
      <c r="N87" s="59"/>
      <c r="O87" s="59"/>
      <c r="P87" s="59"/>
      <c r="Q87" s="59"/>
      <c r="T87" s="59" t="s">
        <v>51</v>
      </c>
      <c r="U87" s="59"/>
      <c r="V87" s="59"/>
      <c r="W87" s="59"/>
      <c r="X87" s="59"/>
      <c r="Y87" s="59"/>
      <c r="Z87" s="59"/>
      <c r="AA87" s="59"/>
      <c r="AB87" s="59"/>
      <c r="AC87" s="59"/>
      <c r="AD87" s="59"/>
    </row>
    <row r="88" spans="1:30" ht="0.75" customHeight="1" x14ac:dyDescent="0.2"/>
    <row r="89" spans="1:30" ht="13.5" customHeight="1" x14ac:dyDescent="0.2">
      <c r="A89" s="58" t="s">
        <v>56</v>
      </c>
      <c r="B89" s="58"/>
      <c r="C89" s="58"/>
      <c r="D89" s="58"/>
      <c r="E89" s="58"/>
      <c r="F89" s="58"/>
      <c r="G89" s="58"/>
      <c r="H89" s="58"/>
      <c r="J89" s="59" t="s">
        <v>51</v>
      </c>
      <c r="K89" s="59"/>
      <c r="L89" s="59"/>
      <c r="M89" s="59"/>
      <c r="N89" s="59"/>
      <c r="O89" s="59"/>
      <c r="P89" s="59"/>
      <c r="Q89" s="59"/>
      <c r="T89" s="59" t="s">
        <v>51</v>
      </c>
      <c r="U89" s="59"/>
      <c r="V89" s="59"/>
      <c r="W89" s="59"/>
      <c r="X89" s="59"/>
      <c r="Y89" s="59"/>
      <c r="Z89" s="59"/>
      <c r="AA89" s="59"/>
      <c r="AB89" s="59"/>
      <c r="AC89" s="59"/>
      <c r="AD89" s="59"/>
    </row>
    <row r="90" spans="1:30" ht="12.75" hidden="1" customHeight="1" x14ac:dyDescent="0.2"/>
    <row r="91" spans="1:30" ht="12.75" customHeight="1" x14ac:dyDescent="0.2">
      <c r="A91" s="58" t="s">
        <v>55</v>
      </c>
      <c r="B91" s="58"/>
      <c r="C91" s="58"/>
      <c r="D91" s="58"/>
      <c r="E91" s="58"/>
      <c r="F91" s="58"/>
      <c r="G91" s="58"/>
      <c r="H91" s="58"/>
      <c r="J91" s="59" t="s">
        <v>51</v>
      </c>
      <c r="K91" s="59"/>
      <c r="L91" s="59"/>
      <c r="M91" s="59"/>
      <c r="N91" s="59"/>
      <c r="O91" s="59"/>
      <c r="P91" s="59"/>
      <c r="Q91" s="59"/>
      <c r="T91" s="59" t="s">
        <v>51</v>
      </c>
      <c r="U91" s="59"/>
      <c r="V91" s="59"/>
      <c r="W91" s="59"/>
      <c r="X91" s="59"/>
      <c r="Y91" s="59"/>
      <c r="Z91" s="59"/>
      <c r="AA91" s="59"/>
      <c r="AB91" s="59"/>
      <c r="AC91" s="59"/>
      <c r="AD91" s="59"/>
    </row>
    <row r="92" spans="1:30" ht="0.75" customHeight="1" x14ac:dyDescent="0.2">
      <c r="J92" s="59"/>
      <c r="K92" s="59"/>
      <c r="L92" s="59"/>
      <c r="M92" s="59"/>
      <c r="N92" s="59"/>
      <c r="O92" s="59"/>
      <c r="P92" s="59"/>
      <c r="Q92" s="59"/>
      <c r="T92" s="59"/>
      <c r="U92" s="59"/>
      <c r="V92" s="59"/>
      <c r="W92" s="59"/>
      <c r="X92" s="59"/>
      <c r="Y92" s="59"/>
      <c r="Z92" s="59"/>
      <c r="AA92" s="59"/>
      <c r="AB92" s="59"/>
      <c r="AC92" s="59"/>
      <c r="AD92" s="59"/>
    </row>
    <row r="93" spans="1:30" ht="13.5" customHeight="1" x14ac:dyDescent="0.2">
      <c r="A93" s="58" t="s">
        <v>54</v>
      </c>
      <c r="B93" s="58"/>
      <c r="C93" s="58"/>
      <c r="D93" s="58"/>
      <c r="E93" s="58"/>
      <c r="F93" s="58"/>
      <c r="G93" s="58"/>
      <c r="H93" s="58"/>
      <c r="J93" s="59" t="s">
        <v>51</v>
      </c>
      <c r="K93" s="59"/>
      <c r="L93" s="59"/>
      <c r="M93" s="59"/>
      <c r="N93" s="59"/>
      <c r="O93" s="59"/>
      <c r="P93" s="59"/>
      <c r="Q93" s="59"/>
      <c r="T93" s="59" t="s">
        <v>51</v>
      </c>
      <c r="U93" s="59"/>
      <c r="V93" s="59"/>
      <c r="W93" s="59"/>
      <c r="X93" s="59"/>
      <c r="Y93" s="59"/>
      <c r="Z93" s="59"/>
      <c r="AA93" s="59"/>
      <c r="AB93" s="59"/>
      <c r="AC93" s="59"/>
      <c r="AD93" s="59"/>
    </row>
    <row r="94" spans="1:30" ht="11.25" customHeight="1" x14ac:dyDescent="0.2"/>
    <row r="95" spans="1:30" ht="13.5" customHeight="1" x14ac:dyDescent="0.2">
      <c r="A95" s="58" t="s">
        <v>53</v>
      </c>
      <c r="B95" s="58"/>
      <c r="C95" s="58"/>
      <c r="D95" s="58"/>
      <c r="E95" s="58"/>
      <c r="F95" s="58"/>
      <c r="G95" s="58"/>
      <c r="H95" s="58"/>
      <c r="J95" s="59" t="s">
        <v>51</v>
      </c>
      <c r="K95" s="59"/>
      <c r="L95" s="59"/>
      <c r="M95" s="59"/>
      <c r="N95" s="59"/>
      <c r="O95" s="59"/>
      <c r="P95" s="59"/>
      <c r="Q95" s="59"/>
      <c r="T95" s="59" t="s">
        <v>51</v>
      </c>
      <c r="U95" s="59"/>
      <c r="V95" s="59"/>
      <c r="W95" s="59"/>
      <c r="X95" s="59"/>
      <c r="Y95" s="59"/>
      <c r="Z95" s="59"/>
      <c r="AA95" s="59"/>
      <c r="AB95" s="59"/>
      <c r="AC95" s="59"/>
      <c r="AD95" s="59"/>
    </row>
    <row r="96" spans="1:30" ht="13.5" customHeight="1" x14ac:dyDescent="0.2">
      <c r="A96" s="58" t="s">
        <v>52</v>
      </c>
      <c r="B96" s="58"/>
      <c r="C96" s="58"/>
      <c r="D96" s="58"/>
      <c r="E96" s="58"/>
      <c r="F96" s="58"/>
      <c r="G96" s="58"/>
      <c r="H96" s="58"/>
      <c r="J96" s="59" t="s">
        <v>51</v>
      </c>
      <c r="K96" s="59"/>
      <c r="L96" s="59"/>
      <c r="M96" s="59"/>
      <c r="N96" s="59"/>
      <c r="O96" s="59"/>
      <c r="P96" s="59"/>
      <c r="Q96" s="59"/>
      <c r="T96" s="59" t="s">
        <v>51</v>
      </c>
      <c r="U96" s="59"/>
      <c r="V96" s="59"/>
      <c r="W96" s="59"/>
      <c r="X96" s="59"/>
      <c r="Y96" s="59"/>
      <c r="Z96" s="59"/>
      <c r="AA96" s="59"/>
      <c r="AB96" s="59"/>
      <c r="AC96" s="59"/>
      <c r="AD96" s="59"/>
    </row>
    <row r="97" spans="1:34" ht="4.5" customHeight="1" x14ac:dyDescent="0.2"/>
    <row r="98" spans="1:34" ht="3" customHeight="1" x14ac:dyDescent="0.2">
      <c r="AD98" s="60" t="s">
        <v>35</v>
      </c>
      <c r="AF98" s="61">
        <v>2</v>
      </c>
    </row>
    <row r="99" spans="1:34" ht="15.75" customHeight="1" x14ac:dyDescent="0.2">
      <c r="A99" s="62" t="s">
        <v>34</v>
      </c>
      <c r="B99" s="62"/>
      <c r="C99" s="62"/>
      <c r="D99" s="62"/>
      <c r="E99" s="62"/>
      <c r="F99" s="62"/>
      <c r="G99" s="62"/>
      <c r="H99" s="62"/>
      <c r="I99" s="62"/>
      <c r="J99" s="62"/>
      <c r="K99" s="62"/>
      <c r="L99" s="62"/>
      <c r="M99" s="62"/>
      <c r="N99" s="62"/>
      <c r="O99" s="62"/>
      <c r="P99" s="62"/>
      <c r="Q99" s="62"/>
      <c r="R99" s="62"/>
      <c r="S99" s="62"/>
      <c r="T99" s="62"/>
      <c r="U99" s="62"/>
      <c r="V99" s="62"/>
      <c r="W99" s="62"/>
      <c r="X99" s="62"/>
      <c r="Y99" s="62"/>
      <c r="Z99" s="62"/>
      <c r="AA99" s="62"/>
      <c r="AB99" s="62"/>
      <c r="AC99" s="62"/>
      <c r="AD99" s="60"/>
      <c r="AF99" s="61"/>
    </row>
    <row r="100" spans="1:34" ht="20.25" customHeight="1" x14ac:dyDescent="0.2">
      <c r="A100" s="66" t="s">
        <v>50</v>
      </c>
      <c r="B100" s="66"/>
      <c r="C100" s="66"/>
    </row>
    <row r="101" spans="1:34" ht="4.5" customHeight="1" x14ac:dyDescent="0.2">
      <c r="A101" s="66"/>
      <c r="B101" s="66"/>
      <c r="C101" s="66"/>
      <c r="D101" s="67" t="s">
        <v>49</v>
      </c>
      <c r="E101" s="67"/>
      <c r="F101" s="67"/>
      <c r="G101" s="67"/>
      <c r="H101" s="67"/>
      <c r="I101" s="67"/>
      <c r="J101" s="67"/>
      <c r="K101" s="67"/>
      <c r="L101" s="67"/>
      <c r="M101" s="67"/>
      <c r="N101" s="67"/>
      <c r="O101" s="67"/>
      <c r="P101" s="67"/>
      <c r="Q101" s="67"/>
      <c r="R101" s="67"/>
      <c r="S101" s="67"/>
      <c r="T101" s="67"/>
      <c r="U101" s="67"/>
      <c r="V101" s="67"/>
      <c r="W101" s="67"/>
      <c r="X101" s="67"/>
      <c r="Y101" s="67"/>
      <c r="Z101" s="67"/>
      <c r="AA101" s="67"/>
      <c r="AB101" s="67"/>
      <c r="AC101" s="67"/>
      <c r="AD101" s="67"/>
      <c r="AE101" s="67"/>
      <c r="AF101" s="67"/>
      <c r="AG101" s="67"/>
      <c r="AH101" s="67"/>
    </row>
    <row r="102" spans="1:34" ht="15.75" customHeight="1" x14ac:dyDescent="0.2">
      <c r="D102" s="67"/>
      <c r="E102" s="67"/>
      <c r="F102" s="67"/>
      <c r="G102" s="67"/>
      <c r="H102" s="67"/>
      <c r="I102" s="67"/>
      <c r="J102" s="67"/>
      <c r="K102" s="67"/>
      <c r="L102" s="67"/>
      <c r="M102" s="67"/>
      <c r="N102" s="67"/>
      <c r="O102" s="67"/>
      <c r="P102" s="67"/>
      <c r="Q102" s="67"/>
      <c r="R102" s="67"/>
      <c r="S102" s="67"/>
      <c r="T102" s="67"/>
      <c r="U102" s="67"/>
      <c r="V102" s="67"/>
      <c r="W102" s="67"/>
      <c r="X102" s="67"/>
      <c r="Y102" s="67"/>
      <c r="Z102" s="67"/>
      <c r="AA102" s="67"/>
      <c r="AB102" s="67"/>
      <c r="AC102" s="67"/>
      <c r="AD102" s="67"/>
      <c r="AE102" s="67"/>
      <c r="AF102" s="67"/>
      <c r="AG102" s="67"/>
      <c r="AH102" s="67"/>
    </row>
    <row r="103" spans="1:34" ht="10.5" customHeight="1" x14ac:dyDescent="0.2"/>
    <row r="104" spans="1:34" ht="16.5" customHeight="1" x14ac:dyDescent="0.2">
      <c r="A104" s="63" t="s">
        <v>48</v>
      </c>
      <c r="B104" s="63"/>
      <c r="C104" s="63"/>
      <c r="D104" s="63"/>
      <c r="E104" s="63"/>
      <c r="G104" s="58" t="s">
        <v>47</v>
      </c>
      <c r="H104" s="58"/>
      <c r="AA104" s="65" t="s">
        <v>46</v>
      </c>
      <c r="AB104" s="65"/>
      <c r="AC104" s="68">
        <v>45791.501203703701</v>
      </c>
      <c r="AD104" s="68"/>
      <c r="AE104" s="68"/>
      <c r="AF104" s="68"/>
    </row>
    <row r="105" spans="1:34" ht="12" customHeight="1" x14ac:dyDescent="0.2">
      <c r="A105" s="63" t="s">
        <v>45</v>
      </c>
      <c r="B105" s="63"/>
      <c r="C105" s="63"/>
      <c r="D105" s="63"/>
      <c r="G105" s="64" t="s">
        <v>44</v>
      </c>
      <c r="H105" s="64"/>
      <c r="K105" s="65" t="s">
        <v>43</v>
      </c>
      <c r="L105" s="65"/>
      <c r="M105" s="65"/>
      <c r="N105" s="65"/>
      <c r="O105" s="65"/>
      <c r="P105" s="64" t="s">
        <v>42</v>
      </c>
      <c r="Q105" s="64"/>
      <c r="R105" s="63" t="s">
        <v>41</v>
      </c>
      <c r="S105" s="63"/>
      <c r="U105" s="64" t="s">
        <v>40</v>
      </c>
      <c r="V105" s="64"/>
      <c r="W105" s="64"/>
      <c r="X105" s="65" t="s">
        <v>39</v>
      </c>
      <c r="Y105" s="65"/>
      <c r="Z105" s="65"/>
      <c r="AA105" s="65"/>
      <c r="AB105" s="65"/>
      <c r="AC105" s="69" t="s">
        <v>38</v>
      </c>
      <c r="AD105" s="69"/>
      <c r="AE105" s="69"/>
      <c r="AF105" s="69"/>
    </row>
    <row r="106" spans="1:34" ht="6.75" customHeight="1" x14ac:dyDescent="0.2">
      <c r="K106" s="65"/>
      <c r="L106" s="65"/>
      <c r="M106" s="65"/>
      <c r="N106" s="65"/>
      <c r="O106" s="65"/>
      <c r="R106" s="63"/>
      <c r="S106" s="63"/>
      <c r="X106" s="65"/>
      <c r="Y106" s="65"/>
      <c r="Z106" s="65"/>
      <c r="AA106" s="65"/>
      <c r="AB106" s="65"/>
    </row>
    <row r="107" spans="1:34" ht="13.5" customHeight="1" x14ac:dyDescent="0.2">
      <c r="A107" s="58" t="s">
        <v>37</v>
      </c>
      <c r="B107" s="58"/>
      <c r="C107" s="58"/>
      <c r="D107" s="58"/>
      <c r="E107" s="58"/>
      <c r="F107" s="58"/>
      <c r="G107" s="58"/>
      <c r="H107" s="58"/>
      <c r="J107" s="59" t="s">
        <v>36</v>
      </c>
      <c r="K107" s="59"/>
      <c r="L107" s="59"/>
      <c r="M107" s="59"/>
      <c r="N107" s="59"/>
      <c r="O107" s="59"/>
      <c r="P107" s="59"/>
      <c r="Q107" s="59"/>
      <c r="T107" s="59" t="s">
        <v>36</v>
      </c>
      <c r="U107" s="59"/>
      <c r="V107" s="59"/>
      <c r="W107" s="59"/>
      <c r="X107" s="59"/>
      <c r="Y107" s="59"/>
      <c r="Z107" s="59"/>
      <c r="AA107" s="59"/>
      <c r="AB107" s="59"/>
      <c r="AC107" s="59"/>
      <c r="AD107" s="59"/>
    </row>
    <row r="108" spans="1:34" ht="409.6" customHeight="1" x14ac:dyDescent="0.2"/>
    <row r="109" spans="1:34" ht="3" customHeight="1" x14ac:dyDescent="0.2">
      <c r="AD109" s="60" t="s">
        <v>35</v>
      </c>
      <c r="AF109" s="61">
        <v>3</v>
      </c>
    </row>
    <row r="110" spans="1:34" ht="15.75" customHeight="1" x14ac:dyDescent="0.2">
      <c r="A110" s="62" t="s">
        <v>34</v>
      </c>
      <c r="B110" s="62"/>
      <c r="C110" s="62"/>
      <c r="D110" s="62"/>
      <c r="E110" s="62"/>
      <c r="F110" s="62"/>
      <c r="G110" s="62"/>
      <c r="H110" s="62"/>
      <c r="I110" s="62"/>
      <c r="J110" s="62"/>
      <c r="K110" s="62"/>
      <c r="L110" s="62"/>
      <c r="M110" s="62"/>
      <c r="N110" s="62"/>
      <c r="O110" s="62"/>
      <c r="P110" s="62"/>
      <c r="Q110" s="62"/>
      <c r="R110" s="62"/>
      <c r="S110" s="62"/>
      <c r="T110" s="62"/>
      <c r="U110" s="62"/>
      <c r="V110" s="62"/>
      <c r="W110" s="62"/>
      <c r="X110" s="62"/>
      <c r="Y110" s="62"/>
      <c r="Z110" s="62"/>
      <c r="AA110" s="62"/>
      <c r="AB110" s="62"/>
      <c r="AC110" s="62"/>
      <c r="AD110" s="60"/>
      <c r="AF110" s="61"/>
    </row>
  </sheetData>
  <mergeCells count="270">
    <mergeCell ref="A1:C2"/>
    <mergeCell ref="D1:AH1"/>
    <mergeCell ref="D2:AH3"/>
    <mergeCell ref="A5:E5"/>
    <mergeCell ref="G5:H5"/>
    <mergeCell ref="AA5:AB5"/>
    <mergeCell ref="AC5:AF5"/>
    <mergeCell ref="X6:AB7"/>
    <mergeCell ref="AC6:AF6"/>
    <mergeCell ref="A8:K8"/>
    <mergeCell ref="M8:S8"/>
    <mergeCell ref="V8:X8"/>
    <mergeCell ref="Z8:AB8"/>
    <mergeCell ref="AD8:AF8"/>
    <mergeCell ref="A6:D6"/>
    <mergeCell ref="G6:H6"/>
    <mergeCell ref="K6:O7"/>
    <mergeCell ref="A10:V10"/>
    <mergeCell ref="P6:Q6"/>
    <mergeCell ref="R6:S7"/>
    <mergeCell ref="U6:W6"/>
    <mergeCell ref="B11:N11"/>
    <mergeCell ref="Q11:S11"/>
    <mergeCell ref="V11:X11"/>
    <mergeCell ref="Z11:AB11"/>
    <mergeCell ref="AD11:AF11"/>
    <mergeCell ref="B12:N12"/>
    <mergeCell ref="Q12:S12"/>
    <mergeCell ref="V12:X12"/>
    <mergeCell ref="Z12:AB12"/>
    <mergeCell ref="AD12:AF12"/>
    <mergeCell ref="B13:N13"/>
    <mergeCell ref="Q13:S13"/>
    <mergeCell ref="V13:X13"/>
    <mergeCell ref="Z13:AB13"/>
    <mergeCell ref="AD13:AF13"/>
    <mergeCell ref="B14:N14"/>
    <mergeCell ref="Q14:S14"/>
    <mergeCell ref="V14:X14"/>
    <mergeCell ref="Z14:AB14"/>
    <mergeCell ref="AD14:AF14"/>
    <mergeCell ref="A16:M16"/>
    <mergeCell ref="O16:P16"/>
    <mergeCell ref="Q16:S16"/>
    <mergeCell ref="V16:X16"/>
    <mergeCell ref="Z16:AB16"/>
    <mergeCell ref="AD16:AF16"/>
    <mergeCell ref="A17:V17"/>
    <mergeCell ref="B18:N18"/>
    <mergeCell ref="Q18:S18"/>
    <mergeCell ref="V18:X18"/>
    <mergeCell ref="Z18:AB18"/>
    <mergeCell ref="AD18:AF18"/>
    <mergeCell ref="B19:N19"/>
    <mergeCell ref="Q19:S19"/>
    <mergeCell ref="V19:X19"/>
    <mergeCell ref="Z19:AB19"/>
    <mergeCell ref="AD19:AF19"/>
    <mergeCell ref="B20:N20"/>
    <mergeCell ref="Q20:S20"/>
    <mergeCell ref="V20:X20"/>
    <mergeCell ref="Z20:AB20"/>
    <mergeCell ref="AD20:AF20"/>
    <mergeCell ref="B21:N21"/>
    <mergeCell ref="Q21:S21"/>
    <mergeCell ref="V21:X21"/>
    <mergeCell ref="Z21:AB21"/>
    <mergeCell ref="AD21:AF21"/>
    <mergeCell ref="A23:M23"/>
    <mergeCell ref="O23:P23"/>
    <mergeCell ref="Q23:S23"/>
    <mergeCell ref="V23:X23"/>
    <mergeCell ref="Z23:AB23"/>
    <mergeCell ref="AD23:AF23"/>
    <mergeCell ref="A24:V24"/>
    <mergeCell ref="B25:N25"/>
    <mergeCell ref="Q25:S25"/>
    <mergeCell ref="V25:X25"/>
    <mergeCell ref="Z25:AB25"/>
    <mergeCell ref="AD25:AF25"/>
    <mergeCell ref="B26:N26"/>
    <mergeCell ref="Q26:S26"/>
    <mergeCell ref="V26:X26"/>
    <mergeCell ref="Z26:AB26"/>
    <mergeCell ref="AD26:AF26"/>
    <mergeCell ref="A28:M28"/>
    <mergeCell ref="O28:P28"/>
    <mergeCell ref="Q28:S28"/>
    <mergeCell ref="V28:X28"/>
    <mergeCell ref="Z28:AB28"/>
    <mergeCell ref="AD28:AF28"/>
    <mergeCell ref="A29:V29"/>
    <mergeCell ref="B30:N30"/>
    <mergeCell ref="Q30:S30"/>
    <mergeCell ref="V30:X30"/>
    <mergeCell ref="Z30:AB30"/>
    <mergeCell ref="AD30:AF30"/>
    <mergeCell ref="AD33:AF33"/>
    <mergeCell ref="A35:M35"/>
    <mergeCell ref="O35:P35"/>
    <mergeCell ref="Q35:S35"/>
    <mergeCell ref="V35:X35"/>
    <mergeCell ref="Z35:AB35"/>
    <mergeCell ref="AD35:AF35"/>
    <mergeCell ref="B31:N31"/>
    <mergeCell ref="Q31:S31"/>
    <mergeCell ref="V31:X31"/>
    <mergeCell ref="Z31:AB31"/>
    <mergeCell ref="AD31:AF31"/>
    <mergeCell ref="A33:M33"/>
    <mergeCell ref="O33:P33"/>
    <mergeCell ref="Q33:S33"/>
    <mergeCell ref="V33:X33"/>
    <mergeCell ref="Z33:AB33"/>
    <mergeCell ref="AD38:AD39"/>
    <mergeCell ref="AF38:AF39"/>
    <mergeCell ref="A39:AC39"/>
    <mergeCell ref="A40:C41"/>
    <mergeCell ref="D41:AH42"/>
    <mergeCell ref="A44:E44"/>
    <mergeCell ref="G44:H44"/>
    <mergeCell ref="X45:AB46"/>
    <mergeCell ref="AC45:AF45"/>
    <mergeCell ref="AA44:AB44"/>
    <mergeCell ref="AC44:AF44"/>
    <mergeCell ref="A47:H47"/>
    <mergeCell ref="J47:Q47"/>
    <mergeCell ref="T47:AA47"/>
    <mergeCell ref="A48:H48"/>
    <mergeCell ref="J48:Q48"/>
    <mergeCell ref="A45:D45"/>
    <mergeCell ref="G45:H45"/>
    <mergeCell ref="K45:O46"/>
    <mergeCell ref="A49:H49"/>
    <mergeCell ref="J49:Q49"/>
    <mergeCell ref="T49:AD49"/>
    <mergeCell ref="P45:Q45"/>
    <mergeCell ref="R45:S46"/>
    <mergeCell ref="U45:W45"/>
    <mergeCell ref="A50:H50"/>
    <mergeCell ref="J50:Q50"/>
    <mergeCell ref="T50:AD50"/>
    <mergeCell ref="A51:H51"/>
    <mergeCell ref="J51:Q51"/>
    <mergeCell ref="T51:AD51"/>
    <mergeCell ref="A52:H52"/>
    <mergeCell ref="J52:Q52"/>
    <mergeCell ref="T52:AD52"/>
    <mergeCell ref="A54:H54"/>
    <mergeCell ref="J54:Q54"/>
    <mergeCell ref="T54:AD54"/>
    <mergeCell ref="A55:H55"/>
    <mergeCell ref="J55:Q55"/>
    <mergeCell ref="T55:AD55"/>
    <mergeCell ref="A56:H56"/>
    <mergeCell ref="J56:Q56"/>
    <mergeCell ref="T56:AD56"/>
    <mergeCell ref="A57:H57"/>
    <mergeCell ref="J57:Q57"/>
    <mergeCell ref="T57:AD57"/>
    <mergeCell ref="A58:H58"/>
    <mergeCell ref="J58:Q58"/>
    <mergeCell ref="T58:AD58"/>
    <mergeCell ref="A59:H59"/>
    <mergeCell ref="J59:Q59"/>
    <mergeCell ref="T59:AD59"/>
    <mergeCell ref="A60:H60"/>
    <mergeCell ref="J60:Q60"/>
    <mergeCell ref="T60:AD60"/>
    <mergeCell ref="A61:H61"/>
    <mergeCell ref="J61:Q61"/>
    <mergeCell ref="T61:AD61"/>
    <mergeCell ref="A62:H62"/>
    <mergeCell ref="J62:Q62"/>
    <mergeCell ref="T62:AD62"/>
    <mergeCell ref="A63:H63"/>
    <mergeCell ref="J63:Q63"/>
    <mergeCell ref="T63:AD63"/>
    <mergeCell ref="A64:H64"/>
    <mergeCell ref="J64:Q64"/>
    <mergeCell ref="T64:AD64"/>
    <mergeCell ref="A65:H65"/>
    <mergeCell ref="J65:Q65"/>
    <mergeCell ref="T65:AD65"/>
    <mergeCell ref="A66:H66"/>
    <mergeCell ref="J66:Q66"/>
    <mergeCell ref="T66:AD66"/>
    <mergeCell ref="A67:H67"/>
    <mergeCell ref="J67:Q67"/>
    <mergeCell ref="T67:AD67"/>
    <mergeCell ref="A68:H68"/>
    <mergeCell ref="J68:Q68"/>
    <mergeCell ref="T68:AD68"/>
    <mergeCell ref="A69:H69"/>
    <mergeCell ref="J69:Q69"/>
    <mergeCell ref="T69:AD69"/>
    <mergeCell ref="A70:H70"/>
    <mergeCell ref="J70:Q70"/>
    <mergeCell ref="T70:AD70"/>
    <mergeCell ref="A71:H71"/>
    <mergeCell ref="J71:Q71"/>
    <mergeCell ref="T71:AD71"/>
    <mergeCell ref="A73:H73"/>
    <mergeCell ref="J73:Q74"/>
    <mergeCell ref="T73:AD74"/>
    <mergeCell ref="A75:H75"/>
    <mergeCell ref="J75:Q75"/>
    <mergeCell ref="T75:AD75"/>
    <mergeCell ref="A78:H78"/>
    <mergeCell ref="J78:Q79"/>
    <mergeCell ref="T78:AD79"/>
    <mergeCell ref="A80:H80"/>
    <mergeCell ref="J80:Q80"/>
    <mergeCell ref="T80:AD80"/>
    <mergeCell ref="A82:H82"/>
    <mergeCell ref="J82:Q82"/>
    <mergeCell ref="T82:AD82"/>
    <mergeCell ref="A83:H83"/>
    <mergeCell ref="J83:Q83"/>
    <mergeCell ref="T83:AD83"/>
    <mergeCell ref="A84:H84"/>
    <mergeCell ref="J84:Q84"/>
    <mergeCell ref="T84:AD84"/>
    <mergeCell ref="A85:H85"/>
    <mergeCell ref="J85:Q85"/>
    <mergeCell ref="T85:AD85"/>
    <mergeCell ref="A86:H86"/>
    <mergeCell ref="J86:Q86"/>
    <mergeCell ref="T86:AD86"/>
    <mergeCell ref="A87:H87"/>
    <mergeCell ref="J87:Q87"/>
    <mergeCell ref="T87:AD87"/>
    <mergeCell ref="A89:H89"/>
    <mergeCell ref="J89:Q89"/>
    <mergeCell ref="T89:AD89"/>
    <mergeCell ref="A91:H91"/>
    <mergeCell ref="J91:Q92"/>
    <mergeCell ref="T91:AD92"/>
    <mergeCell ref="A93:H93"/>
    <mergeCell ref="J93:Q93"/>
    <mergeCell ref="T93:AD93"/>
    <mergeCell ref="A95:H95"/>
    <mergeCell ref="J95:Q95"/>
    <mergeCell ref="T95:AD95"/>
    <mergeCell ref="A96:H96"/>
    <mergeCell ref="J96:Q96"/>
    <mergeCell ref="T96:AD96"/>
    <mergeCell ref="A107:H107"/>
    <mergeCell ref="J107:Q107"/>
    <mergeCell ref="T107:AD107"/>
    <mergeCell ref="AD109:AD110"/>
    <mergeCell ref="AF109:AF110"/>
    <mergeCell ref="A110:AC110"/>
    <mergeCell ref="A105:D105"/>
    <mergeCell ref="G105:H105"/>
    <mergeCell ref="AD98:AD99"/>
    <mergeCell ref="AF98:AF99"/>
    <mergeCell ref="A99:AC99"/>
    <mergeCell ref="K105:O106"/>
    <mergeCell ref="P105:Q105"/>
    <mergeCell ref="R105:S106"/>
    <mergeCell ref="U105:W105"/>
    <mergeCell ref="A100:C101"/>
    <mergeCell ref="D101:AH102"/>
    <mergeCell ref="A104:E104"/>
    <mergeCell ref="G104:H104"/>
    <mergeCell ref="AA104:AB104"/>
    <mergeCell ref="AC104:AF104"/>
    <mergeCell ref="X105:AB106"/>
    <mergeCell ref="AC105:AF105"/>
  </mergeCells>
  <pageMargins left="0.5" right="0.5" top="0.25" bottom="0.25" header="0" footer="0"/>
  <pageSetup fitToWidth="0" fitToHeight="0" orientation="landscape" horizontalDpi="0" verticalDpi="0" copies="0"/>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1EAE4E-C49F-4AB7-8CE0-D95827F16C73}">
  <dimension ref="A1:M183"/>
  <sheetViews>
    <sheetView topLeftCell="B1" zoomScale="60" zoomScaleNormal="60" workbookViewId="0">
      <selection activeCell="B1" sqref="B1"/>
    </sheetView>
  </sheetViews>
  <sheetFormatPr defaultColWidth="9.140625" defaultRowHeight="14.25" x14ac:dyDescent="0.2"/>
  <cols>
    <col min="1" max="1" width="17.140625" style="17" bestFit="1" customWidth="1"/>
    <col min="2" max="2" width="57.140625" style="17" bestFit="1" customWidth="1"/>
    <col min="3" max="5" width="17.140625" style="17" bestFit="1" customWidth="1"/>
    <col min="6" max="6" width="22.85546875" style="17" bestFit="1" customWidth="1"/>
    <col min="7" max="7" width="25.140625" style="17" bestFit="1" customWidth="1"/>
    <col min="8" max="8" width="5.7109375" style="17" bestFit="1" customWidth="1"/>
    <col min="9" max="9" width="57.140625" style="17" bestFit="1" customWidth="1"/>
    <col min="10" max="12" width="17.140625" style="17" bestFit="1" customWidth="1"/>
    <col min="13" max="13" width="22.85546875" style="17" bestFit="1" customWidth="1"/>
    <col min="14" max="14" width="25.140625" style="17" bestFit="1" customWidth="1"/>
    <col min="15" max="16384" width="9.140625" style="17"/>
  </cols>
  <sheetData>
    <row r="1" spans="1:13" ht="15" x14ac:dyDescent="0.25">
      <c r="A1" s="23"/>
      <c r="B1" s="23" t="s">
        <v>33</v>
      </c>
    </row>
    <row r="2" spans="1:13" ht="15" x14ac:dyDescent="0.25">
      <c r="A2" s="23"/>
      <c r="B2" s="23" t="s">
        <v>32</v>
      </c>
    </row>
    <row r="3" spans="1:13" ht="15" x14ac:dyDescent="0.25">
      <c r="A3" s="23"/>
      <c r="B3" s="23" t="s">
        <v>31</v>
      </c>
    </row>
    <row r="5" spans="1:13" x14ac:dyDescent="0.2">
      <c r="B5" s="17" t="s">
        <v>30</v>
      </c>
    </row>
    <row r="7" spans="1:13" ht="15" x14ac:dyDescent="0.25">
      <c r="A7" s="17" t="s">
        <v>18</v>
      </c>
      <c r="B7" s="23" t="s">
        <v>29</v>
      </c>
      <c r="C7" s="22" t="s">
        <v>21</v>
      </c>
      <c r="F7" s="22" t="s">
        <v>21</v>
      </c>
      <c r="G7" s="22" t="s">
        <v>23</v>
      </c>
      <c r="H7" s="17" t="s">
        <v>18</v>
      </c>
      <c r="I7" s="23" t="s">
        <v>29</v>
      </c>
      <c r="J7" s="22" t="s">
        <v>21</v>
      </c>
      <c r="M7" s="22" t="s">
        <v>21</v>
      </c>
    </row>
    <row r="8" spans="1:13" x14ac:dyDescent="0.2">
      <c r="A8" s="17" t="s">
        <v>18</v>
      </c>
      <c r="C8" s="20">
        <v>45108</v>
      </c>
      <c r="D8" s="21" t="s">
        <v>20</v>
      </c>
      <c r="E8" s="21" t="s">
        <v>19</v>
      </c>
      <c r="F8" s="20">
        <v>45473</v>
      </c>
      <c r="G8" s="20">
        <v>45473</v>
      </c>
      <c r="H8" s="17" t="s">
        <v>18</v>
      </c>
      <c r="J8" s="20">
        <v>45108</v>
      </c>
      <c r="K8" s="21" t="s">
        <v>20</v>
      </c>
      <c r="L8" s="21" t="s">
        <v>19</v>
      </c>
      <c r="M8" s="20">
        <v>45473</v>
      </c>
    </row>
    <row r="9" spans="1:13" x14ac:dyDescent="0.2">
      <c r="A9" s="17" t="s">
        <v>18</v>
      </c>
      <c r="B9" s="17" t="s">
        <v>129</v>
      </c>
      <c r="C9" s="17" t="s">
        <v>18</v>
      </c>
      <c r="D9" s="17" t="s">
        <v>18</v>
      </c>
      <c r="E9" s="17" t="s">
        <v>18</v>
      </c>
      <c r="F9" s="17" t="s">
        <v>18</v>
      </c>
      <c r="G9" s="17" t="s">
        <v>18</v>
      </c>
      <c r="H9" s="17" t="s">
        <v>18</v>
      </c>
      <c r="I9" s="17" t="s">
        <v>128</v>
      </c>
    </row>
    <row r="10" spans="1:13" x14ac:dyDescent="0.2">
      <c r="A10" s="17" t="s">
        <v>18</v>
      </c>
      <c r="B10" s="17" t="s">
        <v>122</v>
      </c>
      <c r="C10" s="17" t="s">
        <v>18</v>
      </c>
      <c r="D10" s="17" t="s">
        <v>18</v>
      </c>
      <c r="E10" s="17" t="s">
        <v>18</v>
      </c>
      <c r="F10" s="17" t="s">
        <v>18</v>
      </c>
      <c r="G10" s="17" t="s">
        <v>18</v>
      </c>
      <c r="H10" s="17" t="s">
        <v>18</v>
      </c>
      <c r="I10" s="17" t="s">
        <v>122</v>
      </c>
    </row>
    <row r="11" spans="1:13" x14ac:dyDescent="0.2">
      <c r="A11" s="17" t="s">
        <v>18</v>
      </c>
      <c r="B11" s="19" t="s">
        <v>121</v>
      </c>
      <c r="C11" s="18">
        <v>6104</v>
      </c>
      <c r="D11" s="18">
        <v>0</v>
      </c>
      <c r="E11" s="18">
        <v>2708</v>
      </c>
      <c r="F11" s="18">
        <v>3396</v>
      </c>
      <c r="G11" s="18">
        <v>2716</v>
      </c>
      <c r="H11" s="17" t="s">
        <v>18</v>
      </c>
      <c r="I11" s="19" t="s">
        <v>121</v>
      </c>
      <c r="J11" s="18">
        <v>7682</v>
      </c>
      <c r="K11" s="18">
        <v>0</v>
      </c>
      <c r="L11" s="18">
        <v>0</v>
      </c>
      <c r="M11" s="18">
        <v>7682</v>
      </c>
    </row>
    <row r="12" spans="1:13" x14ac:dyDescent="0.2">
      <c r="A12" s="17" t="s">
        <v>18</v>
      </c>
      <c r="B12" s="19" t="s">
        <v>127</v>
      </c>
      <c r="C12" s="18">
        <f>SUM(C11:C11)</f>
        <v>6104</v>
      </c>
      <c r="D12" s="18">
        <f>SUM(D11:D11)</f>
        <v>0</v>
      </c>
      <c r="E12" s="18">
        <f>SUM(E11:E11)</f>
        <v>2708</v>
      </c>
      <c r="F12" s="18">
        <f>SUM(F11:F11)</f>
        <v>3396</v>
      </c>
      <c r="G12" s="18">
        <f>SUM(G11:G11)</f>
        <v>2716</v>
      </c>
      <c r="H12" s="17" t="s">
        <v>18</v>
      </c>
      <c r="I12" s="19" t="s">
        <v>126</v>
      </c>
      <c r="J12" s="18">
        <f>SUM(J11:J11)</f>
        <v>7682</v>
      </c>
      <c r="K12" s="18">
        <f>SUM(K11:K11)</f>
        <v>0</v>
      </c>
      <c r="L12" s="18">
        <f>SUM(L11:L11)</f>
        <v>0</v>
      </c>
      <c r="M12" s="18">
        <f>SUM(M11:M11)</f>
        <v>7682</v>
      </c>
    </row>
    <row r="14" spans="1:13" x14ac:dyDescent="0.2">
      <c r="A14" s="17" t="s">
        <v>18</v>
      </c>
      <c r="B14" s="19" t="s">
        <v>125</v>
      </c>
      <c r="C14" s="18">
        <f>C12</f>
        <v>6104</v>
      </c>
      <c r="D14" s="18">
        <f>D12</f>
        <v>0</v>
      </c>
      <c r="E14" s="18">
        <f>E12</f>
        <v>2708</v>
      </c>
      <c r="F14" s="18">
        <f>F12</f>
        <v>3396</v>
      </c>
      <c r="G14" s="18">
        <f>G12</f>
        <v>2716</v>
      </c>
      <c r="H14" s="17" t="s">
        <v>18</v>
      </c>
      <c r="I14" s="19" t="s">
        <v>124</v>
      </c>
      <c r="J14" s="18">
        <f>J12</f>
        <v>7682</v>
      </c>
      <c r="K14" s="18">
        <f>K12</f>
        <v>0</v>
      </c>
      <c r="L14" s="18">
        <f>L12</f>
        <v>0</v>
      </c>
      <c r="M14" s="18">
        <f>M12</f>
        <v>7682</v>
      </c>
    </row>
    <row r="16" spans="1:13" x14ac:dyDescent="0.2">
      <c r="A16" s="17" t="s">
        <v>18</v>
      </c>
      <c r="B16" s="17" t="s">
        <v>18</v>
      </c>
      <c r="C16" s="17" t="s">
        <v>18</v>
      </c>
      <c r="D16" s="17" t="s">
        <v>18</v>
      </c>
      <c r="E16" s="17" t="s">
        <v>18</v>
      </c>
      <c r="F16" s="17" t="s">
        <v>18</v>
      </c>
      <c r="G16" s="17" t="s">
        <v>18</v>
      </c>
      <c r="H16" s="17" t="s">
        <v>18</v>
      </c>
      <c r="I16" s="17" t="s">
        <v>123</v>
      </c>
    </row>
    <row r="17" spans="1:13" x14ac:dyDescent="0.2">
      <c r="A17" s="17" t="s">
        <v>18</v>
      </c>
      <c r="B17" s="17" t="s">
        <v>18</v>
      </c>
      <c r="C17" s="17" t="s">
        <v>18</v>
      </c>
      <c r="D17" s="17" t="s">
        <v>18</v>
      </c>
      <c r="E17" s="17" t="s">
        <v>18</v>
      </c>
      <c r="F17" s="17" t="s">
        <v>18</v>
      </c>
      <c r="G17" s="17" t="s">
        <v>18</v>
      </c>
      <c r="H17" s="17" t="s">
        <v>18</v>
      </c>
      <c r="I17" s="17" t="s">
        <v>122</v>
      </c>
    </row>
    <row r="18" spans="1:13" x14ac:dyDescent="0.2">
      <c r="A18" s="17" t="s">
        <v>18</v>
      </c>
      <c r="B18" s="17" t="s">
        <v>18</v>
      </c>
      <c r="C18" s="17" t="s">
        <v>18</v>
      </c>
      <c r="D18" s="17" t="s">
        <v>18</v>
      </c>
      <c r="E18" s="17" t="s">
        <v>18</v>
      </c>
      <c r="F18" s="17" t="s">
        <v>18</v>
      </c>
      <c r="G18" s="17" t="s">
        <v>18</v>
      </c>
      <c r="H18" s="17" t="s">
        <v>18</v>
      </c>
      <c r="I18" s="19" t="s">
        <v>121</v>
      </c>
      <c r="J18" s="18">
        <v>1461</v>
      </c>
      <c r="K18" s="18">
        <v>2711</v>
      </c>
      <c r="L18" s="18">
        <v>0</v>
      </c>
      <c r="M18" s="18">
        <v>4173</v>
      </c>
    </row>
    <row r="19" spans="1:13" x14ac:dyDescent="0.2">
      <c r="A19" s="17" t="s">
        <v>18</v>
      </c>
      <c r="B19" s="17" t="s">
        <v>18</v>
      </c>
      <c r="C19" s="17" t="s">
        <v>18</v>
      </c>
      <c r="D19" s="17" t="s">
        <v>18</v>
      </c>
      <c r="E19" s="17" t="s">
        <v>18</v>
      </c>
      <c r="F19" s="17" t="s">
        <v>18</v>
      </c>
      <c r="G19" s="17" t="s">
        <v>18</v>
      </c>
      <c r="H19" s="17" t="s">
        <v>18</v>
      </c>
      <c r="I19" s="19" t="s">
        <v>120</v>
      </c>
      <c r="J19" s="18">
        <f>SUM(J18:J18)</f>
        <v>1461</v>
      </c>
      <c r="K19" s="18">
        <f>SUM(K18:K18)</f>
        <v>2711</v>
      </c>
      <c r="L19" s="18">
        <f>SUM(L18:L18)</f>
        <v>0</v>
      </c>
      <c r="M19" s="18">
        <f>SUM(M18:M18)</f>
        <v>4173</v>
      </c>
    </row>
    <row r="21" spans="1:13" x14ac:dyDescent="0.2">
      <c r="A21" s="17" t="s">
        <v>18</v>
      </c>
      <c r="B21" s="17" t="s">
        <v>18</v>
      </c>
      <c r="C21" s="17" t="s">
        <v>18</v>
      </c>
      <c r="D21" s="17" t="s">
        <v>18</v>
      </c>
      <c r="E21" s="17" t="s">
        <v>18</v>
      </c>
      <c r="F21" s="17" t="s">
        <v>18</v>
      </c>
      <c r="G21" s="17" t="s">
        <v>18</v>
      </c>
      <c r="H21" s="17" t="s">
        <v>18</v>
      </c>
      <c r="I21" s="19" t="s">
        <v>119</v>
      </c>
      <c r="J21" s="18">
        <f>J19</f>
        <v>1461</v>
      </c>
      <c r="K21" s="18">
        <f>K19</f>
        <v>2711</v>
      </c>
      <c r="L21" s="18">
        <f>L19</f>
        <v>0</v>
      </c>
      <c r="M21" s="18">
        <f>M19</f>
        <v>4173</v>
      </c>
    </row>
    <row r="22" spans="1:13" x14ac:dyDescent="0.2">
      <c r="A22" s="17" t="s">
        <v>18</v>
      </c>
      <c r="B22" s="17" t="s">
        <v>18</v>
      </c>
      <c r="C22" s="17" t="s">
        <v>18</v>
      </c>
      <c r="D22" s="17" t="s">
        <v>18</v>
      </c>
      <c r="E22" s="17" t="s">
        <v>18</v>
      </c>
      <c r="F22" s="17" t="s">
        <v>18</v>
      </c>
      <c r="G22" s="17" t="s">
        <v>18</v>
      </c>
      <c r="H22" s="17" t="s">
        <v>18</v>
      </c>
      <c r="I22" s="19" t="s">
        <v>143</v>
      </c>
      <c r="J22" s="18">
        <f>J14-J21</f>
        <v>6221</v>
      </c>
      <c r="K22" s="18">
        <f>K14-K21</f>
        <v>-2711</v>
      </c>
      <c r="L22" s="18">
        <f>L14-L21</f>
        <v>0</v>
      </c>
      <c r="M22" s="18">
        <f>M14-M21</f>
        <v>3509</v>
      </c>
    </row>
    <row r="24" spans="1:13" ht="15" x14ac:dyDescent="0.25">
      <c r="A24" s="17" t="s">
        <v>18</v>
      </c>
      <c r="B24" s="23" t="s">
        <v>142</v>
      </c>
      <c r="C24" s="22" t="s">
        <v>21</v>
      </c>
      <c r="F24" s="22" t="s">
        <v>21</v>
      </c>
      <c r="G24" s="22" t="s">
        <v>23</v>
      </c>
      <c r="H24" s="17" t="s">
        <v>18</v>
      </c>
      <c r="I24" s="23" t="s">
        <v>142</v>
      </c>
      <c r="J24" s="22" t="s">
        <v>21</v>
      </c>
      <c r="M24" s="22" t="s">
        <v>21</v>
      </c>
    </row>
    <row r="25" spans="1:13" x14ac:dyDescent="0.2">
      <c r="A25" s="17" t="s">
        <v>18</v>
      </c>
      <c r="C25" s="20">
        <v>45108</v>
      </c>
      <c r="D25" s="21" t="s">
        <v>20</v>
      </c>
      <c r="E25" s="21" t="s">
        <v>19</v>
      </c>
      <c r="F25" s="20">
        <v>45473</v>
      </c>
      <c r="G25" s="20">
        <v>45473</v>
      </c>
      <c r="H25" s="17" t="s">
        <v>18</v>
      </c>
      <c r="J25" s="20">
        <v>45108</v>
      </c>
      <c r="K25" s="21" t="s">
        <v>20</v>
      </c>
      <c r="L25" s="21" t="s">
        <v>19</v>
      </c>
      <c r="M25" s="20">
        <v>45473</v>
      </c>
    </row>
    <row r="26" spans="1:13" x14ac:dyDescent="0.2">
      <c r="A26" s="17" t="s">
        <v>18</v>
      </c>
      <c r="B26" s="17" t="s">
        <v>129</v>
      </c>
      <c r="C26" s="17" t="s">
        <v>18</v>
      </c>
      <c r="D26" s="17" t="s">
        <v>18</v>
      </c>
      <c r="E26" s="17" t="s">
        <v>18</v>
      </c>
      <c r="F26" s="17" t="s">
        <v>18</v>
      </c>
      <c r="G26" s="17" t="s">
        <v>18</v>
      </c>
      <c r="H26" s="17" t="s">
        <v>18</v>
      </c>
      <c r="I26" s="17" t="s">
        <v>128</v>
      </c>
    </row>
    <row r="27" spans="1:13" x14ac:dyDescent="0.2">
      <c r="A27" s="17" t="s">
        <v>18</v>
      </c>
      <c r="B27" s="17" t="s">
        <v>122</v>
      </c>
      <c r="C27" s="17" t="s">
        <v>18</v>
      </c>
      <c r="D27" s="17" t="s">
        <v>18</v>
      </c>
      <c r="E27" s="17" t="s">
        <v>18</v>
      </c>
      <c r="F27" s="17" t="s">
        <v>18</v>
      </c>
      <c r="G27" s="17" t="s">
        <v>18</v>
      </c>
      <c r="H27" s="17" t="s">
        <v>18</v>
      </c>
      <c r="I27" s="17" t="s">
        <v>122</v>
      </c>
    </row>
    <row r="28" spans="1:13" x14ac:dyDescent="0.2">
      <c r="A28" s="17" t="s">
        <v>18</v>
      </c>
      <c r="B28" s="19" t="s">
        <v>121</v>
      </c>
      <c r="C28" s="18">
        <v>1221</v>
      </c>
      <c r="D28" s="18">
        <v>0</v>
      </c>
      <c r="E28" s="18">
        <v>542</v>
      </c>
      <c r="F28" s="18">
        <v>679</v>
      </c>
      <c r="G28" s="18">
        <v>543</v>
      </c>
      <c r="H28" s="17" t="s">
        <v>18</v>
      </c>
      <c r="I28" s="19" t="s">
        <v>121</v>
      </c>
      <c r="J28" s="18">
        <v>1536</v>
      </c>
      <c r="K28" s="18">
        <v>0</v>
      </c>
      <c r="L28" s="18">
        <v>0</v>
      </c>
      <c r="M28" s="18">
        <v>1536</v>
      </c>
    </row>
    <row r="29" spans="1:13" x14ac:dyDescent="0.2">
      <c r="A29" s="17" t="s">
        <v>18</v>
      </c>
      <c r="B29" s="19" t="s">
        <v>127</v>
      </c>
      <c r="C29" s="18">
        <f>SUM(C28:C28)</f>
        <v>1221</v>
      </c>
      <c r="D29" s="18">
        <f>SUM(D28:D28)</f>
        <v>0</v>
      </c>
      <c r="E29" s="18">
        <f>SUM(E28:E28)</f>
        <v>542</v>
      </c>
      <c r="F29" s="18">
        <f>SUM(F28:F28)</f>
        <v>679</v>
      </c>
      <c r="G29" s="18">
        <f>SUM(G28:G28)</f>
        <v>543</v>
      </c>
      <c r="H29" s="17" t="s">
        <v>18</v>
      </c>
      <c r="I29" s="19" t="s">
        <v>126</v>
      </c>
      <c r="J29" s="18">
        <f>SUM(J28:J28)</f>
        <v>1536</v>
      </c>
      <c r="K29" s="18">
        <f>SUM(K28:K28)</f>
        <v>0</v>
      </c>
      <c r="L29" s="18">
        <f>SUM(L28:L28)</f>
        <v>0</v>
      </c>
      <c r="M29" s="18">
        <f>SUM(M28:M28)</f>
        <v>1536</v>
      </c>
    </row>
    <row r="31" spans="1:13" x14ac:dyDescent="0.2">
      <c r="A31" s="17" t="s">
        <v>18</v>
      </c>
      <c r="B31" s="19" t="s">
        <v>125</v>
      </c>
      <c r="C31" s="18">
        <f>C29</f>
        <v>1221</v>
      </c>
      <c r="D31" s="18">
        <f>D29</f>
        <v>0</v>
      </c>
      <c r="E31" s="18">
        <f>E29</f>
        <v>542</v>
      </c>
      <c r="F31" s="18">
        <f>F29</f>
        <v>679</v>
      </c>
      <c r="G31" s="18">
        <f>G29</f>
        <v>543</v>
      </c>
      <c r="H31" s="17" t="s">
        <v>18</v>
      </c>
      <c r="I31" s="19" t="s">
        <v>124</v>
      </c>
      <c r="J31" s="18">
        <f>J29</f>
        <v>1536</v>
      </c>
      <c r="K31" s="18">
        <f>K29</f>
        <v>0</v>
      </c>
      <c r="L31" s="18">
        <f>L29</f>
        <v>0</v>
      </c>
      <c r="M31" s="18">
        <f>M29</f>
        <v>1536</v>
      </c>
    </row>
    <row r="33" spans="1:13" x14ac:dyDescent="0.2">
      <c r="A33" s="17" t="s">
        <v>18</v>
      </c>
      <c r="B33" s="17" t="s">
        <v>18</v>
      </c>
      <c r="C33" s="17" t="s">
        <v>18</v>
      </c>
      <c r="D33" s="17" t="s">
        <v>18</v>
      </c>
      <c r="E33" s="17" t="s">
        <v>18</v>
      </c>
      <c r="F33" s="17" t="s">
        <v>18</v>
      </c>
      <c r="G33" s="17" t="s">
        <v>18</v>
      </c>
      <c r="H33" s="17" t="s">
        <v>18</v>
      </c>
      <c r="I33" s="17" t="s">
        <v>123</v>
      </c>
    </row>
    <row r="34" spans="1:13" x14ac:dyDescent="0.2">
      <c r="A34" s="17" t="s">
        <v>18</v>
      </c>
      <c r="B34" s="17" t="s">
        <v>18</v>
      </c>
      <c r="C34" s="17" t="s">
        <v>18</v>
      </c>
      <c r="D34" s="17" t="s">
        <v>18</v>
      </c>
      <c r="E34" s="17" t="s">
        <v>18</v>
      </c>
      <c r="F34" s="17" t="s">
        <v>18</v>
      </c>
      <c r="G34" s="17" t="s">
        <v>18</v>
      </c>
      <c r="H34" s="17" t="s">
        <v>18</v>
      </c>
      <c r="I34" s="17" t="s">
        <v>122</v>
      </c>
    </row>
    <row r="35" spans="1:13" x14ac:dyDescent="0.2">
      <c r="A35" s="17" t="s">
        <v>18</v>
      </c>
      <c r="B35" s="17" t="s">
        <v>18</v>
      </c>
      <c r="C35" s="17" t="s">
        <v>18</v>
      </c>
      <c r="D35" s="17" t="s">
        <v>18</v>
      </c>
      <c r="E35" s="17" t="s">
        <v>18</v>
      </c>
      <c r="F35" s="17" t="s">
        <v>18</v>
      </c>
      <c r="G35" s="17" t="s">
        <v>18</v>
      </c>
      <c r="H35" s="17" t="s">
        <v>18</v>
      </c>
      <c r="I35" s="19" t="s">
        <v>121</v>
      </c>
      <c r="J35" s="18">
        <v>292</v>
      </c>
      <c r="K35" s="18">
        <v>542</v>
      </c>
      <c r="L35" s="18">
        <v>0</v>
      </c>
      <c r="M35" s="18">
        <v>835</v>
      </c>
    </row>
    <row r="36" spans="1:13" x14ac:dyDescent="0.2">
      <c r="A36" s="17" t="s">
        <v>18</v>
      </c>
      <c r="B36" s="17" t="s">
        <v>18</v>
      </c>
      <c r="C36" s="17" t="s">
        <v>18</v>
      </c>
      <c r="D36" s="17" t="s">
        <v>18</v>
      </c>
      <c r="E36" s="17" t="s">
        <v>18</v>
      </c>
      <c r="F36" s="17" t="s">
        <v>18</v>
      </c>
      <c r="G36" s="17" t="s">
        <v>18</v>
      </c>
      <c r="H36" s="17" t="s">
        <v>18</v>
      </c>
      <c r="I36" s="19" t="s">
        <v>120</v>
      </c>
      <c r="J36" s="18">
        <f>SUM(J35:J35)</f>
        <v>292</v>
      </c>
      <c r="K36" s="18">
        <f>SUM(K35:K35)</f>
        <v>542</v>
      </c>
      <c r="L36" s="18">
        <f>SUM(L35:L35)</f>
        <v>0</v>
      </c>
      <c r="M36" s="18">
        <f>SUM(M35:M35)</f>
        <v>835</v>
      </c>
    </row>
    <row r="38" spans="1:13" x14ac:dyDescent="0.2">
      <c r="A38" s="17" t="s">
        <v>18</v>
      </c>
      <c r="B38" s="17" t="s">
        <v>18</v>
      </c>
      <c r="C38" s="17" t="s">
        <v>18</v>
      </c>
      <c r="D38" s="17" t="s">
        <v>18</v>
      </c>
      <c r="E38" s="17" t="s">
        <v>18</v>
      </c>
      <c r="F38" s="17" t="s">
        <v>18</v>
      </c>
      <c r="G38" s="17" t="s">
        <v>18</v>
      </c>
      <c r="H38" s="17" t="s">
        <v>18</v>
      </c>
      <c r="I38" s="19" t="s">
        <v>119</v>
      </c>
      <c r="J38" s="18">
        <f>J36</f>
        <v>292</v>
      </c>
      <c r="K38" s="18">
        <f>K36</f>
        <v>542</v>
      </c>
      <c r="L38" s="18">
        <f>L36</f>
        <v>0</v>
      </c>
      <c r="M38" s="18">
        <f>M36</f>
        <v>835</v>
      </c>
    </row>
    <row r="39" spans="1:13" x14ac:dyDescent="0.2">
      <c r="A39" s="17" t="s">
        <v>18</v>
      </c>
      <c r="B39" s="17" t="s">
        <v>18</v>
      </c>
      <c r="C39" s="17" t="s">
        <v>18</v>
      </c>
      <c r="D39" s="17" t="s">
        <v>18</v>
      </c>
      <c r="E39" s="17" t="s">
        <v>18</v>
      </c>
      <c r="F39" s="17" t="s">
        <v>18</v>
      </c>
      <c r="G39" s="17" t="s">
        <v>18</v>
      </c>
      <c r="H39" s="17" t="s">
        <v>18</v>
      </c>
      <c r="I39" s="19" t="s">
        <v>141</v>
      </c>
      <c r="J39" s="18">
        <f>J31-J38</f>
        <v>1244</v>
      </c>
      <c r="K39" s="18">
        <f>K31-K38</f>
        <v>-542</v>
      </c>
      <c r="L39" s="18">
        <f>L31-L38</f>
        <v>0</v>
      </c>
      <c r="M39" s="18">
        <f>M31-M38</f>
        <v>701</v>
      </c>
    </row>
    <row r="41" spans="1:13" ht="15" x14ac:dyDescent="0.25">
      <c r="A41" s="17" t="s">
        <v>18</v>
      </c>
      <c r="B41" s="23" t="s">
        <v>28</v>
      </c>
      <c r="C41" s="22" t="s">
        <v>21</v>
      </c>
      <c r="F41" s="22" t="s">
        <v>21</v>
      </c>
      <c r="G41" s="22" t="s">
        <v>23</v>
      </c>
      <c r="H41" s="17" t="s">
        <v>18</v>
      </c>
      <c r="I41" s="23" t="s">
        <v>28</v>
      </c>
      <c r="J41" s="22" t="s">
        <v>21</v>
      </c>
      <c r="M41" s="22" t="s">
        <v>21</v>
      </c>
    </row>
    <row r="42" spans="1:13" x14ac:dyDescent="0.2">
      <c r="A42" s="17" t="s">
        <v>18</v>
      </c>
      <c r="C42" s="20">
        <v>45108</v>
      </c>
      <c r="D42" s="21" t="s">
        <v>20</v>
      </c>
      <c r="E42" s="21" t="s">
        <v>19</v>
      </c>
      <c r="F42" s="20">
        <v>45473</v>
      </c>
      <c r="G42" s="20">
        <v>45473</v>
      </c>
      <c r="H42" s="17" t="s">
        <v>18</v>
      </c>
      <c r="J42" s="20">
        <v>45108</v>
      </c>
      <c r="K42" s="21" t="s">
        <v>20</v>
      </c>
      <c r="L42" s="21" t="s">
        <v>19</v>
      </c>
      <c r="M42" s="20">
        <v>45473</v>
      </c>
    </row>
    <row r="43" spans="1:13" x14ac:dyDescent="0.2">
      <c r="A43" s="17" t="s">
        <v>18</v>
      </c>
      <c r="B43" s="17" t="s">
        <v>129</v>
      </c>
      <c r="C43" s="17" t="s">
        <v>18</v>
      </c>
      <c r="D43" s="17" t="s">
        <v>18</v>
      </c>
      <c r="E43" s="17" t="s">
        <v>18</v>
      </c>
      <c r="F43" s="17" t="s">
        <v>18</v>
      </c>
      <c r="G43" s="17" t="s">
        <v>18</v>
      </c>
      <c r="H43" s="17" t="s">
        <v>18</v>
      </c>
      <c r="I43" s="17" t="s">
        <v>128</v>
      </c>
    </row>
    <row r="44" spans="1:13" x14ac:dyDescent="0.2">
      <c r="A44" s="17" t="s">
        <v>18</v>
      </c>
      <c r="B44" s="17" t="s">
        <v>122</v>
      </c>
      <c r="C44" s="17" t="s">
        <v>18</v>
      </c>
      <c r="D44" s="17" t="s">
        <v>18</v>
      </c>
      <c r="E44" s="17" t="s">
        <v>18</v>
      </c>
      <c r="F44" s="17" t="s">
        <v>18</v>
      </c>
      <c r="G44" s="17" t="s">
        <v>18</v>
      </c>
      <c r="H44" s="17" t="s">
        <v>18</v>
      </c>
      <c r="I44" s="17" t="s">
        <v>122</v>
      </c>
    </row>
    <row r="45" spans="1:13" x14ac:dyDescent="0.2">
      <c r="A45" s="17" t="s">
        <v>18</v>
      </c>
      <c r="B45" s="19" t="s">
        <v>121</v>
      </c>
      <c r="C45" s="18">
        <v>18313</v>
      </c>
      <c r="D45" s="18">
        <v>0</v>
      </c>
      <c r="E45" s="18">
        <v>8124</v>
      </c>
      <c r="F45" s="18">
        <v>10189</v>
      </c>
      <c r="G45" s="18">
        <v>8148</v>
      </c>
      <c r="H45" s="17" t="s">
        <v>18</v>
      </c>
      <c r="I45" s="19" t="s">
        <v>121</v>
      </c>
      <c r="J45" s="18">
        <v>23047</v>
      </c>
      <c r="K45" s="18">
        <v>0</v>
      </c>
      <c r="L45" s="18">
        <v>0</v>
      </c>
      <c r="M45" s="18">
        <v>23047</v>
      </c>
    </row>
    <row r="46" spans="1:13" x14ac:dyDescent="0.2">
      <c r="A46" s="17" t="s">
        <v>18</v>
      </c>
      <c r="B46" s="19" t="s">
        <v>127</v>
      </c>
      <c r="C46" s="18">
        <f>SUM(C45:C45)</f>
        <v>18313</v>
      </c>
      <c r="D46" s="18">
        <f>SUM(D45:D45)</f>
        <v>0</v>
      </c>
      <c r="E46" s="18">
        <f>SUM(E45:E45)</f>
        <v>8124</v>
      </c>
      <c r="F46" s="18">
        <f>SUM(F45:F45)</f>
        <v>10189</v>
      </c>
      <c r="G46" s="18">
        <f>SUM(G45:G45)</f>
        <v>8148</v>
      </c>
      <c r="H46" s="17" t="s">
        <v>18</v>
      </c>
      <c r="I46" s="19" t="s">
        <v>126</v>
      </c>
      <c r="J46" s="18">
        <f>SUM(J45:J45)</f>
        <v>23047</v>
      </c>
      <c r="K46" s="18">
        <f>SUM(K45:K45)</f>
        <v>0</v>
      </c>
      <c r="L46" s="18">
        <f>SUM(L45:L45)</f>
        <v>0</v>
      </c>
      <c r="M46" s="18">
        <f>SUM(M45:M45)</f>
        <v>23047</v>
      </c>
    </row>
    <row r="48" spans="1:13" x14ac:dyDescent="0.2">
      <c r="A48" s="17" t="s">
        <v>18</v>
      </c>
      <c r="B48" s="19" t="s">
        <v>125</v>
      </c>
      <c r="C48" s="18">
        <f>C46</f>
        <v>18313</v>
      </c>
      <c r="D48" s="18">
        <f>D46</f>
        <v>0</v>
      </c>
      <c r="E48" s="18">
        <f>E46</f>
        <v>8124</v>
      </c>
      <c r="F48" s="18">
        <f>F46</f>
        <v>10189</v>
      </c>
      <c r="G48" s="18">
        <f>G46</f>
        <v>8148</v>
      </c>
      <c r="H48" s="17" t="s">
        <v>18</v>
      </c>
      <c r="I48" s="19" t="s">
        <v>124</v>
      </c>
      <c r="J48" s="18">
        <f>J46</f>
        <v>23047</v>
      </c>
      <c r="K48" s="18">
        <f>K46</f>
        <v>0</v>
      </c>
      <c r="L48" s="18">
        <f>L46</f>
        <v>0</v>
      </c>
      <c r="M48" s="18">
        <f>M46</f>
        <v>23047</v>
      </c>
    </row>
    <row r="50" spans="1:13" x14ac:dyDescent="0.2">
      <c r="A50" s="17" t="s">
        <v>18</v>
      </c>
      <c r="B50" s="17" t="s">
        <v>18</v>
      </c>
      <c r="C50" s="17" t="s">
        <v>18</v>
      </c>
      <c r="D50" s="17" t="s">
        <v>18</v>
      </c>
      <c r="E50" s="17" t="s">
        <v>18</v>
      </c>
      <c r="F50" s="17" t="s">
        <v>18</v>
      </c>
      <c r="G50" s="17" t="s">
        <v>18</v>
      </c>
      <c r="H50" s="17" t="s">
        <v>18</v>
      </c>
      <c r="I50" s="17" t="s">
        <v>123</v>
      </c>
    </row>
    <row r="51" spans="1:13" x14ac:dyDescent="0.2">
      <c r="A51" s="17" t="s">
        <v>18</v>
      </c>
      <c r="B51" s="17" t="s">
        <v>18</v>
      </c>
      <c r="C51" s="17" t="s">
        <v>18</v>
      </c>
      <c r="D51" s="17" t="s">
        <v>18</v>
      </c>
      <c r="E51" s="17" t="s">
        <v>18</v>
      </c>
      <c r="F51" s="17" t="s">
        <v>18</v>
      </c>
      <c r="G51" s="17" t="s">
        <v>18</v>
      </c>
      <c r="H51" s="17" t="s">
        <v>18</v>
      </c>
      <c r="I51" s="17" t="s">
        <v>122</v>
      </c>
    </row>
    <row r="52" spans="1:13" x14ac:dyDescent="0.2">
      <c r="A52" s="17" t="s">
        <v>18</v>
      </c>
      <c r="B52" s="17" t="s">
        <v>18</v>
      </c>
      <c r="C52" s="17" t="s">
        <v>18</v>
      </c>
      <c r="D52" s="17" t="s">
        <v>18</v>
      </c>
      <c r="E52" s="17" t="s">
        <v>18</v>
      </c>
      <c r="F52" s="17" t="s">
        <v>18</v>
      </c>
      <c r="G52" s="17" t="s">
        <v>18</v>
      </c>
      <c r="H52" s="17" t="s">
        <v>18</v>
      </c>
      <c r="I52" s="19" t="s">
        <v>121</v>
      </c>
      <c r="J52" s="18">
        <v>4383</v>
      </c>
      <c r="K52" s="18">
        <v>8134</v>
      </c>
      <c r="L52" s="18">
        <v>0</v>
      </c>
      <c r="M52" s="18">
        <v>12518</v>
      </c>
    </row>
    <row r="53" spans="1:13" x14ac:dyDescent="0.2">
      <c r="A53" s="17" t="s">
        <v>18</v>
      </c>
      <c r="B53" s="17" t="s">
        <v>18</v>
      </c>
      <c r="C53" s="17" t="s">
        <v>18</v>
      </c>
      <c r="D53" s="17" t="s">
        <v>18</v>
      </c>
      <c r="E53" s="17" t="s">
        <v>18</v>
      </c>
      <c r="F53" s="17" t="s">
        <v>18</v>
      </c>
      <c r="G53" s="17" t="s">
        <v>18</v>
      </c>
      <c r="H53" s="17" t="s">
        <v>18</v>
      </c>
      <c r="I53" s="19" t="s">
        <v>120</v>
      </c>
      <c r="J53" s="18">
        <f>SUM(J52:J52)</f>
        <v>4383</v>
      </c>
      <c r="K53" s="18">
        <f>SUM(K52:K52)</f>
        <v>8134</v>
      </c>
      <c r="L53" s="18">
        <f>SUM(L52:L52)</f>
        <v>0</v>
      </c>
      <c r="M53" s="18">
        <f>SUM(M52:M52)</f>
        <v>12518</v>
      </c>
    </row>
    <row r="55" spans="1:13" x14ac:dyDescent="0.2">
      <c r="A55" s="17" t="s">
        <v>18</v>
      </c>
      <c r="B55" s="17" t="s">
        <v>18</v>
      </c>
      <c r="C55" s="17" t="s">
        <v>18</v>
      </c>
      <c r="D55" s="17" t="s">
        <v>18</v>
      </c>
      <c r="E55" s="17" t="s">
        <v>18</v>
      </c>
      <c r="F55" s="17" t="s">
        <v>18</v>
      </c>
      <c r="G55" s="17" t="s">
        <v>18</v>
      </c>
      <c r="H55" s="17" t="s">
        <v>18</v>
      </c>
      <c r="I55" s="19" t="s">
        <v>119</v>
      </c>
      <c r="J55" s="18">
        <f>J53</f>
        <v>4383</v>
      </c>
      <c r="K55" s="18">
        <f>K53</f>
        <v>8134</v>
      </c>
      <c r="L55" s="18">
        <f>L53</f>
        <v>0</v>
      </c>
      <c r="M55" s="18">
        <f>M53</f>
        <v>12518</v>
      </c>
    </row>
    <row r="56" spans="1:13" x14ac:dyDescent="0.2">
      <c r="A56" s="17" t="s">
        <v>18</v>
      </c>
      <c r="B56" s="17" t="s">
        <v>18</v>
      </c>
      <c r="C56" s="17" t="s">
        <v>18</v>
      </c>
      <c r="D56" s="17" t="s">
        <v>18</v>
      </c>
      <c r="E56" s="17" t="s">
        <v>18</v>
      </c>
      <c r="F56" s="17" t="s">
        <v>18</v>
      </c>
      <c r="G56" s="17" t="s">
        <v>18</v>
      </c>
      <c r="H56" s="17" t="s">
        <v>18</v>
      </c>
      <c r="I56" s="19" t="s">
        <v>140</v>
      </c>
      <c r="J56" s="18">
        <f>J48-J55</f>
        <v>18664</v>
      </c>
      <c r="K56" s="18">
        <f>K48-K55</f>
        <v>-8134</v>
      </c>
      <c r="L56" s="18">
        <f>L48-L55</f>
        <v>0</v>
      </c>
      <c r="M56" s="18">
        <f>M48-M55</f>
        <v>10529</v>
      </c>
    </row>
    <row r="58" spans="1:13" ht="15" x14ac:dyDescent="0.25">
      <c r="A58" s="17" t="s">
        <v>18</v>
      </c>
      <c r="B58" s="23" t="s">
        <v>139</v>
      </c>
      <c r="C58" s="22" t="s">
        <v>21</v>
      </c>
      <c r="F58" s="22" t="s">
        <v>21</v>
      </c>
      <c r="G58" s="22" t="s">
        <v>23</v>
      </c>
      <c r="H58" s="17" t="s">
        <v>18</v>
      </c>
      <c r="I58" s="23" t="s">
        <v>139</v>
      </c>
      <c r="J58" s="22" t="s">
        <v>21</v>
      </c>
      <c r="M58" s="22" t="s">
        <v>21</v>
      </c>
    </row>
    <row r="59" spans="1:13" x14ac:dyDescent="0.2">
      <c r="A59" s="17" t="s">
        <v>18</v>
      </c>
      <c r="C59" s="20">
        <v>45108</v>
      </c>
      <c r="D59" s="21" t="s">
        <v>20</v>
      </c>
      <c r="E59" s="21" t="s">
        <v>19</v>
      </c>
      <c r="F59" s="20">
        <v>45473</v>
      </c>
      <c r="G59" s="20">
        <v>45473</v>
      </c>
      <c r="H59" s="17" t="s">
        <v>18</v>
      </c>
      <c r="J59" s="20">
        <v>45108</v>
      </c>
      <c r="K59" s="21" t="s">
        <v>20</v>
      </c>
      <c r="L59" s="21" t="s">
        <v>19</v>
      </c>
      <c r="M59" s="20">
        <v>45473</v>
      </c>
    </row>
    <row r="60" spans="1:13" x14ac:dyDescent="0.2">
      <c r="A60" s="17" t="s">
        <v>18</v>
      </c>
      <c r="B60" s="17" t="s">
        <v>129</v>
      </c>
      <c r="C60" s="17" t="s">
        <v>18</v>
      </c>
      <c r="D60" s="17" t="s">
        <v>18</v>
      </c>
      <c r="E60" s="17" t="s">
        <v>18</v>
      </c>
      <c r="F60" s="17" t="s">
        <v>18</v>
      </c>
      <c r="G60" s="17" t="s">
        <v>18</v>
      </c>
      <c r="H60" s="17" t="s">
        <v>18</v>
      </c>
      <c r="I60" s="17" t="s">
        <v>128</v>
      </c>
    </row>
    <row r="61" spans="1:13" x14ac:dyDescent="0.2">
      <c r="A61" s="17" t="s">
        <v>18</v>
      </c>
      <c r="B61" s="17" t="s">
        <v>122</v>
      </c>
      <c r="C61" s="17" t="s">
        <v>18</v>
      </c>
      <c r="D61" s="17" t="s">
        <v>18</v>
      </c>
      <c r="E61" s="17" t="s">
        <v>18</v>
      </c>
      <c r="F61" s="17" t="s">
        <v>18</v>
      </c>
      <c r="G61" s="17" t="s">
        <v>18</v>
      </c>
      <c r="H61" s="17" t="s">
        <v>18</v>
      </c>
      <c r="I61" s="17" t="s">
        <v>122</v>
      </c>
    </row>
    <row r="62" spans="1:13" x14ac:dyDescent="0.2">
      <c r="A62" s="17" t="s">
        <v>18</v>
      </c>
      <c r="B62" s="19" t="s">
        <v>121</v>
      </c>
      <c r="C62" s="18">
        <v>1221</v>
      </c>
      <c r="D62" s="18">
        <v>0</v>
      </c>
      <c r="E62" s="18">
        <v>542</v>
      </c>
      <c r="F62" s="18">
        <v>679</v>
      </c>
      <c r="G62" s="18">
        <v>543</v>
      </c>
      <c r="H62" s="17" t="s">
        <v>18</v>
      </c>
      <c r="I62" s="19" t="s">
        <v>121</v>
      </c>
      <c r="J62" s="18">
        <v>1536</v>
      </c>
      <c r="K62" s="18">
        <v>0</v>
      </c>
      <c r="L62" s="18">
        <v>0</v>
      </c>
      <c r="M62" s="18">
        <v>1536</v>
      </c>
    </row>
    <row r="63" spans="1:13" x14ac:dyDescent="0.2">
      <c r="A63" s="17" t="s">
        <v>18</v>
      </c>
      <c r="B63" s="19" t="s">
        <v>127</v>
      </c>
      <c r="C63" s="18">
        <f>SUM(C62:C62)</f>
        <v>1221</v>
      </c>
      <c r="D63" s="18">
        <f>SUM(D62:D62)</f>
        <v>0</v>
      </c>
      <c r="E63" s="18">
        <f>SUM(E62:E62)</f>
        <v>542</v>
      </c>
      <c r="F63" s="18">
        <f>SUM(F62:F62)</f>
        <v>679</v>
      </c>
      <c r="G63" s="18">
        <f>SUM(G62:G62)</f>
        <v>543</v>
      </c>
      <c r="H63" s="17" t="s">
        <v>18</v>
      </c>
      <c r="I63" s="19" t="s">
        <v>126</v>
      </c>
      <c r="J63" s="18">
        <f>SUM(J62:J62)</f>
        <v>1536</v>
      </c>
      <c r="K63" s="18">
        <f>SUM(K62:K62)</f>
        <v>0</v>
      </c>
      <c r="L63" s="18">
        <f>SUM(L62:L62)</f>
        <v>0</v>
      </c>
      <c r="M63" s="18">
        <f>SUM(M62:M62)</f>
        <v>1536</v>
      </c>
    </row>
    <row r="65" spans="1:13" x14ac:dyDescent="0.2">
      <c r="A65" s="17" t="s">
        <v>18</v>
      </c>
      <c r="B65" s="19" t="s">
        <v>125</v>
      </c>
      <c r="C65" s="18">
        <f>C63</f>
        <v>1221</v>
      </c>
      <c r="D65" s="18">
        <f>D63</f>
        <v>0</v>
      </c>
      <c r="E65" s="18">
        <f>E63</f>
        <v>542</v>
      </c>
      <c r="F65" s="18">
        <f>F63</f>
        <v>679</v>
      </c>
      <c r="G65" s="18">
        <f>G63</f>
        <v>543</v>
      </c>
      <c r="H65" s="17" t="s">
        <v>18</v>
      </c>
      <c r="I65" s="19" t="s">
        <v>124</v>
      </c>
      <c r="J65" s="18">
        <f>J63</f>
        <v>1536</v>
      </c>
      <c r="K65" s="18">
        <f>K63</f>
        <v>0</v>
      </c>
      <c r="L65" s="18">
        <f>L63</f>
        <v>0</v>
      </c>
      <c r="M65" s="18">
        <f>M63</f>
        <v>1536</v>
      </c>
    </row>
    <row r="67" spans="1:13" x14ac:dyDescent="0.2">
      <c r="A67" s="17" t="s">
        <v>18</v>
      </c>
      <c r="B67" s="17" t="s">
        <v>18</v>
      </c>
      <c r="C67" s="17" t="s">
        <v>18</v>
      </c>
      <c r="D67" s="17" t="s">
        <v>18</v>
      </c>
      <c r="E67" s="17" t="s">
        <v>18</v>
      </c>
      <c r="F67" s="17" t="s">
        <v>18</v>
      </c>
      <c r="G67" s="17" t="s">
        <v>18</v>
      </c>
      <c r="H67" s="17" t="s">
        <v>18</v>
      </c>
      <c r="I67" s="17" t="s">
        <v>123</v>
      </c>
    </row>
    <row r="68" spans="1:13" x14ac:dyDescent="0.2">
      <c r="A68" s="17" t="s">
        <v>18</v>
      </c>
      <c r="B68" s="17" t="s">
        <v>18</v>
      </c>
      <c r="C68" s="17" t="s">
        <v>18</v>
      </c>
      <c r="D68" s="17" t="s">
        <v>18</v>
      </c>
      <c r="E68" s="17" t="s">
        <v>18</v>
      </c>
      <c r="F68" s="17" t="s">
        <v>18</v>
      </c>
      <c r="G68" s="17" t="s">
        <v>18</v>
      </c>
      <c r="H68" s="17" t="s">
        <v>18</v>
      </c>
      <c r="I68" s="17" t="s">
        <v>122</v>
      </c>
    </row>
    <row r="69" spans="1:13" x14ac:dyDescent="0.2">
      <c r="A69" s="17" t="s">
        <v>18</v>
      </c>
      <c r="B69" s="17" t="s">
        <v>18</v>
      </c>
      <c r="C69" s="17" t="s">
        <v>18</v>
      </c>
      <c r="D69" s="17" t="s">
        <v>18</v>
      </c>
      <c r="E69" s="17" t="s">
        <v>18</v>
      </c>
      <c r="F69" s="17" t="s">
        <v>18</v>
      </c>
      <c r="G69" s="17" t="s">
        <v>18</v>
      </c>
      <c r="H69" s="17" t="s">
        <v>18</v>
      </c>
      <c r="I69" s="19" t="s">
        <v>121</v>
      </c>
      <c r="J69" s="18">
        <v>292</v>
      </c>
      <c r="K69" s="18">
        <v>542</v>
      </c>
      <c r="L69" s="18">
        <v>0</v>
      </c>
      <c r="M69" s="18">
        <v>835</v>
      </c>
    </row>
    <row r="70" spans="1:13" x14ac:dyDescent="0.2">
      <c r="A70" s="17" t="s">
        <v>18</v>
      </c>
      <c r="B70" s="17" t="s">
        <v>18</v>
      </c>
      <c r="C70" s="17" t="s">
        <v>18</v>
      </c>
      <c r="D70" s="17" t="s">
        <v>18</v>
      </c>
      <c r="E70" s="17" t="s">
        <v>18</v>
      </c>
      <c r="F70" s="17" t="s">
        <v>18</v>
      </c>
      <c r="G70" s="17" t="s">
        <v>18</v>
      </c>
      <c r="H70" s="17" t="s">
        <v>18</v>
      </c>
      <c r="I70" s="19" t="s">
        <v>120</v>
      </c>
      <c r="J70" s="18">
        <f>SUM(J69:J69)</f>
        <v>292</v>
      </c>
      <c r="K70" s="18">
        <f>SUM(K69:K69)</f>
        <v>542</v>
      </c>
      <c r="L70" s="18">
        <f>SUM(L69:L69)</f>
        <v>0</v>
      </c>
      <c r="M70" s="18">
        <f>SUM(M69:M69)</f>
        <v>835</v>
      </c>
    </row>
    <row r="72" spans="1:13" x14ac:dyDescent="0.2">
      <c r="A72" s="17" t="s">
        <v>18</v>
      </c>
      <c r="B72" s="17" t="s">
        <v>18</v>
      </c>
      <c r="C72" s="17" t="s">
        <v>18</v>
      </c>
      <c r="D72" s="17" t="s">
        <v>18</v>
      </c>
      <c r="E72" s="17" t="s">
        <v>18</v>
      </c>
      <c r="F72" s="17" t="s">
        <v>18</v>
      </c>
      <c r="G72" s="17" t="s">
        <v>18</v>
      </c>
      <c r="H72" s="17" t="s">
        <v>18</v>
      </c>
      <c r="I72" s="19" t="s">
        <v>119</v>
      </c>
      <c r="J72" s="18">
        <f>J70</f>
        <v>292</v>
      </c>
      <c r="K72" s="18">
        <f>K70</f>
        <v>542</v>
      </c>
      <c r="L72" s="18">
        <f>L70</f>
        <v>0</v>
      </c>
      <c r="M72" s="18">
        <f>M70</f>
        <v>835</v>
      </c>
    </row>
    <row r="73" spans="1:13" x14ac:dyDescent="0.2">
      <c r="A73" s="17" t="s">
        <v>18</v>
      </c>
      <c r="B73" s="17" t="s">
        <v>18</v>
      </c>
      <c r="C73" s="17" t="s">
        <v>18</v>
      </c>
      <c r="D73" s="17" t="s">
        <v>18</v>
      </c>
      <c r="E73" s="17" t="s">
        <v>18</v>
      </c>
      <c r="F73" s="17" t="s">
        <v>18</v>
      </c>
      <c r="G73" s="17" t="s">
        <v>18</v>
      </c>
      <c r="H73" s="17" t="s">
        <v>18</v>
      </c>
      <c r="I73" s="19" t="s">
        <v>138</v>
      </c>
      <c r="J73" s="18">
        <f>J65-J72</f>
        <v>1244</v>
      </c>
      <c r="K73" s="18">
        <f>K65-K72</f>
        <v>-542</v>
      </c>
      <c r="L73" s="18">
        <f>L65-L72</f>
        <v>0</v>
      </c>
      <c r="M73" s="18">
        <f>M65-M72</f>
        <v>701</v>
      </c>
    </row>
    <row r="75" spans="1:13" ht="15" x14ac:dyDescent="0.25">
      <c r="A75" s="17" t="s">
        <v>18</v>
      </c>
      <c r="B75" s="23" t="s">
        <v>27</v>
      </c>
      <c r="C75" s="22" t="s">
        <v>21</v>
      </c>
      <c r="F75" s="22" t="s">
        <v>21</v>
      </c>
      <c r="G75" s="22" t="s">
        <v>23</v>
      </c>
      <c r="H75" s="17" t="s">
        <v>18</v>
      </c>
      <c r="I75" s="23" t="s">
        <v>27</v>
      </c>
      <c r="J75" s="22" t="s">
        <v>21</v>
      </c>
      <c r="M75" s="22" t="s">
        <v>21</v>
      </c>
    </row>
    <row r="76" spans="1:13" x14ac:dyDescent="0.2">
      <c r="A76" s="17" t="s">
        <v>18</v>
      </c>
      <c r="C76" s="20">
        <v>45108</v>
      </c>
      <c r="D76" s="21" t="s">
        <v>20</v>
      </c>
      <c r="E76" s="21" t="s">
        <v>19</v>
      </c>
      <c r="F76" s="20">
        <v>45473</v>
      </c>
      <c r="G76" s="20">
        <v>45473</v>
      </c>
      <c r="H76" s="17" t="s">
        <v>18</v>
      </c>
      <c r="J76" s="20">
        <v>45108</v>
      </c>
      <c r="K76" s="21" t="s">
        <v>20</v>
      </c>
      <c r="L76" s="21" t="s">
        <v>19</v>
      </c>
      <c r="M76" s="20">
        <v>45473</v>
      </c>
    </row>
    <row r="77" spans="1:13" x14ac:dyDescent="0.2">
      <c r="A77" s="17" t="s">
        <v>18</v>
      </c>
      <c r="B77" s="17" t="s">
        <v>129</v>
      </c>
      <c r="C77" s="17" t="s">
        <v>18</v>
      </c>
      <c r="D77" s="17" t="s">
        <v>18</v>
      </c>
      <c r="E77" s="17" t="s">
        <v>18</v>
      </c>
      <c r="F77" s="17" t="s">
        <v>18</v>
      </c>
      <c r="G77" s="17" t="s">
        <v>18</v>
      </c>
      <c r="H77" s="17" t="s">
        <v>18</v>
      </c>
      <c r="I77" s="17" t="s">
        <v>128</v>
      </c>
    </row>
    <row r="78" spans="1:13" x14ac:dyDescent="0.2">
      <c r="A78" s="17" t="s">
        <v>18</v>
      </c>
      <c r="B78" s="17" t="s">
        <v>122</v>
      </c>
      <c r="C78" s="17" t="s">
        <v>18</v>
      </c>
      <c r="D78" s="17" t="s">
        <v>18</v>
      </c>
      <c r="E78" s="17" t="s">
        <v>18</v>
      </c>
      <c r="F78" s="17" t="s">
        <v>18</v>
      </c>
      <c r="G78" s="17" t="s">
        <v>18</v>
      </c>
      <c r="H78" s="17" t="s">
        <v>18</v>
      </c>
      <c r="I78" s="17" t="s">
        <v>122</v>
      </c>
    </row>
    <row r="79" spans="1:13" x14ac:dyDescent="0.2">
      <c r="A79" s="17" t="s">
        <v>18</v>
      </c>
      <c r="B79" s="19" t="s">
        <v>121</v>
      </c>
      <c r="C79" s="18">
        <v>29301</v>
      </c>
      <c r="D79" s="18">
        <v>0</v>
      </c>
      <c r="E79" s="18">
        <v>12999</v>
      </c>
      <c r="F79" s="18">
        <v>16302</v>
      </c>
      <c r="G79" s="18">
        <v>13037</v>
      </c>
      <c r="H79" s="17" t="s">
        <v>18</v>
      </c>
      <c r="I79" s="19" t="s">
        <v>121</v>
      </c>
      <c r="J79" s="18">
        <v>36875</v>
      </c>
      <c r="K79" s="18">
        <v>0</v>
      </c>
      <c r="L79" s="18">
        <v>0</v>
      </c>
      <c r="M79" s="18">
        <v>36875</v>
      </c>
    </row>
    <row r="80" spans="1:13" x14ac:dyDescent="0.2">
      <c r="A80" s="17" t="s">
        <v>18</v>
      </c>
      <c r="B80" s="19" t="s">
        <v>127</v>
      </c>
      <c r="C80" s="18">
        <f>SUM(C79:C79)</f>
        <v>29301</v>
      </c>
      <c r="D80" s="18">
        <f>SUM(D79:D79)</f>
        <v>0</v>
      </c>
      <c r="E80" s="18">
        <f>SUM(E79:E79)</f>
        <v>12999</v>
      </c>
      <c r="F80" s="18">
        <f>SUM(F79:F79)</f>
        <v>16302</v>
      </c>
      <c r="G80" s="18">
        <f>SUM(G79:G79)</f>
        <v>13037</v>
      </c>
      <c r="H80" s="17" t="s">
        <v>18</v>
      </c>
      <c r="I80" s="19" t="s">
        <v>126</v>
      </c>
      <c r="J80" s="18">
        <f>SUM(J79:J79)</f>
        <v>36875</v>
      </c>
      <c r="K80" s="18">
        <f>SUM(K79:K79)</f>
        <v>0</v>
      </c>
      <c r="L80" s="18">
        <f>SUM(L79:L79)</f>
        <v>0</v>
      </c>
      <c r="M80" s="18">
        <f>SUM(M79:M79)</f>
        <v>36875</v>
      </c>
    </row>
    <row r="82" spans="1:13" x14ac:dyDescent="0.2">
      <c r="A82" s="17" t="s">
        <v>18</v>
      </c>
      <c r="B82" s="19" t="s">
        <v>125</v>
      </c>
      <c r="C82" s="18">
        <f>C80</f>
        <v>29301</v>
      </c>
      <c r="D82" s="18">
        <f>D80</f>
        <v>0</v>
      </c>
      <c r="E82" s="18">
        <f>E80</f>
        <v>12999</v>
      </c>
      <c r="F82" s="18">
        <f>F80</f>
        <v>16302</v>
      </c>
      <c r="G82" s="18">
        <f>G80</f>
        <v>13037</v>
      </c>
      <c r="H82" s="17" t="s">
        <v>18</v>
      </c>
      <c r="I82" s="19" t="s">
        <v>124</v>
      </c>
      <c r="J82" s="18">
        <f>J80</f>
        <v>36875</v>
      </c>
      <c r="K82" s="18">
        <f>K80</f>
        <v>0</v>
      </c>
      <c r="L82" s="18">
        <f>L80</f>
        <v>0</v>
      </c>
      <c r="M82" s="18">
        <f>M80</f>
        <v>36875</v>
      </c>
    </row>
    <row r="84" spans="1:13" x14ac:dyDescent="0.2">
      <c r="A84" s="17" t="s">
        <v>18</v>
      </c>
      <c r="B84" s="17" t="s">
        <v>18</v>
      </c>
      <c r="C84" s="17" t="s">
        <v>18</v>
      </c>
      <c r="D84" s="17" t="s">
        <v>18</v>
      </c>
      <c r="E84" s="17" t="s">
        <v>18</v>
      </c>
      <c r="F84" s="17" t="s">
        <v>18</v>
      </c>
      <c r="G84" s="17" t="s">
        <v>18</v>
      </c>
      <c r="H84" s="17" t="s">
        <v>18</v>
      </c>
      <c r="I84" s="17" t="s">
        <v>123</v>
      </c>
    </row>
    <row r="85" spans="1:13" x14ac:dyDescent="0.2">
      <c r="A85" s="17" t="s">
        <v>18</v>
      </c>
      <c r="B85" s="17" t="s">
        <v>18</v>
      </c>
      <c r="C85" s="17" t="s">
        <v>18</v>
      </c>
      <c r="D85" s="17" t="s">
        <v>18</v>
      </c>
      <c r="E85" s="17" t="s">
        <v>18</v>
      </c>
      <c r="F85" s="17" t="s">
        <v>18</v>
      </c>
      <c r="G85" s="17" t="s">
        <v>18</v>
      </c>
      <c r="H85" s="17" t="s">
        <v>18</v>
      </c>
      <c r="I85" s="17" t="s">
        <v>122</v>
      </c>
    </row>
    <row r="86" spans="1:13" x14ac:dyDescent="0.2">
      <c r="A86" s="17" t="s">
        <v>18</v>
      </c>
      <c r="B86" s="17" t="s">
        <v>18</v>
      </c>
      <c r="C86" s="17" t="s">
        <v>18</v>
      </c>
      <c r="D86" s="17" t="s">
        <v>18</v>
      </c>
      <c r="E86" s="17" t="s">
        <v>18</v>
      </c>
      <c r="F86" s="17" t="s">
        <v>18</v>
      </c>
      <c r="G86" s="17" t="s">
        <v>18</v>
      </c>
      <c r="H86" s="17" t="s">
        <v>18</v>
      </c>
      <c r="I86" s="19" t="s">
        <v>121</v>
      </c>
      <c r="J86" s="18">
        <v>7014</v>
      </c>
      <c r="K86" s="18">
        <v>13015</v>
      </c>
      <c r="L86" s="18">
        <v>0</v>
      </c>
      <c r="M86" s="18">
        <v>20028</v>
      </c>
    </row>
    <row r="87" spans="1:13" x14ac:dyDescent="0.2">
      <c r="A87" s="17" t="s">
        <v>18</v>
      </c>
      <c r="B87" s="17" t="s">
        <v>18</v>
      </c>
      <c r="C87" s="17" t="s">
        <v>18</v>
      </c>
      <c r="D87" s="17" t="s">
        <v>18</v>
      </c>
      <c r="E87" s="17" t="s">
        <v>18</v>
      </c>
      <c r="F87" s="17" t="s">
        <v>18</v>
      </c>
      <c r="G87" s="17" t="s">
        <v>18</v>
      </c>
      <c r="H87" s="17" t="s">
        <v>18</v>
      </c>
      <c r="I87" s="19" t="s">
        <v>120</v>
      </c>
      <c r="J87" s="18">
        <f>SUM(J86:J86)</f>
        <v>7014</v>
      </c>
      <c r="K87" s="18">
        <f>SUM(K86:K86)</f>
        <v>13015</v>
      </c>
      <c r="L87" s="18">
        <f>SUM(L86:L86)</f>
        <v>0</v>
      </c>
      <c r="M87" s="18">
        <f>SUM(M86:M86)</f>
        <v>20028</v>
      </c>
    </row>
    <row r="89" spans="1:13" x14ac:dyDescent="0.2">
      <c r="A89" s="17" t="s">
        <v>18</v>
      </c>
      <c r="B89" s="17" t="s">
        <v>18</v>
      </c>
      <c r="C89" s="17" t="s">
        <v>18</v>
      </c>
      <c r="D89" s="17" t="s">
        <v>18</v>
      </c>
      <c r="E89" s="17" t="s">
        <v>18</v>
      </c>
      <c r="F89" s="17" t="s">
        <v>18</v>
      </c>
      <c r="G89" s="17" t="s">
        <v>18</v>
      </c>
      <c r="H89" s="17" t="s">
        <v>18</v>
      </c>
      <c r="I89" s="19" t="s">
        <v>119</v>
      </c>
      <c r="J89" s="18">
        <f>J87</f>
        <v>7014</v>
      </c>
      <c r="K89" s="18">
        <f>K87</f>
        <v>13015</v>
      </c>
      <c r="L89" s="18">
        <f>L87</f>
        <v>0</v>
      </c>
      <c r="M89" s="18">
        <f>M87</f>
        <v>20028</v>
      </c>
    </row>
    <row r="90" spans="1:13" x14ac:dyDescent="0.2">
      <c r="A90" s="17" t="s">
        <v>18</v>
      </c>
      <c r="B90" s="17" t="s">
        <v>18</v>
      </c>
      <c r="C90" s="17" t="s">
        <v>18</v>
      </c>
      <c r="D90" s="17" t="s">
        <v>18</v>
      </c>
      <c r="E90" s="17" t="s">
        <v>18</v>
      </c>
      <c r="F90" s="17" t="s">
        <v>18</v>
      </c>
      <c r="G90" s="17" t="s">
        <v>18</v>
      </c>
      <c r="H90" s="17" t="s">
        <v>18</v>
      </c>
      <c r="I90" s="19" t="s">
        <v>137</v>
      </c>
      <c r="J90" s="18">
        <f>J82-J89</f>
        <v>29861</v>
      </c>
      <c r="K90" s="18">
        <f>K82-K89</f>
        <v>-13015</v>
      </c>
      <c r="L90" s="18">
        <f>L82-L89</f>
        <v>0</v>
      </c>
      <c r="M90" s="18">
        <f>M82-M89</f>
        <v>16847</v>
      </c>
    </row>
    <row r="92" spans="1:13" ht="15" x14ac:dyDescent="0.25">
      <c r="A92" s="17" t="s">
        <v>18</v>
      </c>
      <c r="B92" s="23" t="s">
        <v>26</v>
      </c>
      <c r="C92" s="22" t="s">
        <v>21</v>
      </c>
      <c r="F92" s="22" t="s">
        <v>21</v>
      </c>
      <c r="G92" s="22" t="s">
        <v>23</v>
      </c>
      <c r="H92" s="17" t="s">
        <v>18</v>
      </c>
      <c r="I92" s="23" t="s">
        <v>26</v>
      </c>
      <c r="J92" s="22" t="s">
        <v>21</v>
      </c>
      <c r="M92" s="22" t="s">
        <v>21</v>
      </c>
    </row>
    <row r="93" spans="1:13" x14ac:dyDescent="0.2">
      <c r="A93" s="17" t="s">
        <v>18</v>
      </c>
      <c r="C93" s="20">
        <v>45108</v>
      </c>
      <c r="D93" s="21" t="s">
        <v>20</v>
      </c>
      <c r="E93" s="21" t="s">
        <v>19</v>
      </c>
      <c r="F93" s="20">
        <v>45473</v>
      </c>
      <c r="G93" s="20">
        <v>45473</v>
      </c>
      <c r="H93" s="17" t="s">
        <v>18</v>
      </c>
      <c r="J93" s="20">
        <v>45108</v>
      </c>
      <c r="K93" s="21" t="s">
        <v>20</v>
      </c>
      <c r="L93" s="21" t="s">
        <v>19</v>
      </c>
      <c r="M93" s="20">
        <v>45473</v>
      </c>
    </row>
    <row r="94" spans="1:13" x14ac:dyDescent="0.2">
      <c r="A94" s="17" t="s">
        <v>18</v>
      </c>
      <c r="B94" s="17" t="s">
        <v>129</v>
      </c>
      <c r="C94" s="17" t="s">
        <v>18</v>
      </c>
      <c r="D94" s="17" t="s">
        <v>18</v>
      </c>
      <c r="E94" s="17" t="s">
        <v>18</v>
      </c>
      <c r="F94" s="17" t="s">
        <v>18</v>
      </c>
      <c r="G94" s="17" t="s">
        <v>18</v>
      </c>
      <c r="H94" s="17" t="s">
        <v>18</v>
      </c>
      <c r="I94" s="17" t="s">
        <v>128</v>
      </c>
    </row>
    <row r="95" spans="1:13" x14ac:dyDescent="0.2">
      <c r="A95" s="17" t="s">
        <v>18</v>
      </c>
      <c r="B95" s="17" t="s">
        <v>122</v>
      </c>
      <c r="C95" s="17" t="s">
        <v>18</v>
      </c>
      <c r="D95" s="17" t="s">
        <v>18</v>
      </c>
      <c r="E95" s="17" t="s">
        <v>18</v>
      </c>
      <c r="F95" s="17" t="s">
        <v>18</v>
      </c>
      <c r="G95" s="17" t="s">
        <v>18</v>
      </c>
      <c r="H95" s="17" t="s">
        <v>18</v>
      </c>
      <c r="I95" s="17" t="s">
        <v>122</v>
      </c>
    </row>
    <row r="96" spans="1:13" x14ac:dyDescent="0.2">
      <c r="A96" s="17" t="s">
        <v>18</v>
      </c>
      <c r="B96" s="19" t="s">
        <v>121</v>
      </c>
      <c r="C96" s="18">
        <v>4884</v>
      </c>
      <c r="D96" s="18">
        <v>0</v>
      </c>
      <c r="E96" s="18">
        <v>2167</v>
      </c>
      <c r="F96" s="18">
        <v>2717</v>
      </c>
      <c r="G96" s="18">
        <v>2173</v>
      </c>
      <c r="H96" s="17" t="s">
        <v>18</v>
      </c>
      <c r="I96" s="19" t="s">
        <v>121</v>
      </c>
      <c r="J96" s="18">
        <v>6146</v>
      </c>
      <c r="K96" s="18">
        <v>0</v>
      </c>
      <c r="L96" s="18">
        <v>0</v>
      </c>
      <c r="M96" s="18">
        <v>6146</v>
      </c>
    </row>
    <row r="97" spans="1:13" x14ac:dyDescent="0.2">
      <c r="A97" s="17" t="s">
        <v>18</v>
      </c>
      <c r="B97" s="19" t="s">
        <v>127</v>
      </c>
      <c r="C97" s="18">
        <f>SUM(C96:C96)</f>
        <v>4884</v>
      </c>
      <c r="D97" s="18">
        <f>SUM(D96:D96)</f>
        <v>0</v>
      </c>
      <c r="E97" s="18">
        <f>SUM(E96:E96)</f>
        <v>2167</v>
      </c>
      <c r="F97" s="18">
        <f>SUM(F96:F96)</f>
        <v>2717</v>
      </c>
      <c r="G97" s="18">
        <f>SUM(G96:G96)</f>
        <v>2173</v>
      </c>
      <c r="H97" s="17" t="s">
        <v>18</v>
      </c>
      <c r="I97" s="19" t="s">
        <v>126</v>
      </c>
      <c r="J97" s="18">
        <f>SUM(J96:J96)</f>
        <v>6146</v>
      </c>
      <c r="K97" s="18">
        <f>SUM(K96:K96)</f>
        <v>0</v>
      </c>
      <c r="L97" s="18">
        <f>SUM(L96:L96)</f>
        <v>0</v>
      </c>
      <c r="M97" s="18">
        <f>SUM(M96:M96)</f>
        <v>6146</v>
      </c>
    </row>
    <row r="99" spans="1:13" x14ac:dyDescent="0.2">
      <c r="A99" s="17" t="s">
        <v>18</v>
      </c>
      <c r="B99" s="19" t="s">
        <v>125</v>
      </c>
      <c r="C99" s="18">
        <f>C97</f>
        <v>4884</v>
      </c>
      <c r="D99" s="18">
        <f>D97</f>
        <v>0</v>
      </c>
      <c r="E99" s="18">
        <f>E97</f>
        <v>2167</v>
      </c>
      <c r="F99" s="18">
        <f>F97</f>
        <v>2717</v>
      </c>
      <c r="G99" s="18">
        <f>G97</f>
        <v>2173</v>
      </c>
      <c r="H99" s="17" t="s">
        <v>18</v>
      </c>
      <c r="I99" s="19" t="s">
        <v>124</v>
      </c>
      <c r="J99" s="18">
        <f>J97</f>
        <v>6146</v>
      </c>
      <c r="K99" s="18">
        <f>K97</f>
        <v>0</v>
      </c>
      <c r="L99" s="18">
        <f>L97</f>
        <v>0</v>
      </c>
      <c r="M99" s="18">
        <f>M97</f>
        <v>6146</v>
      </c>
    </row>
    <row r="101" spans="1:13" x14ac:dyDescent="0.2">
      <c r="A101" s="17" t="s">
        <v>18</v>
      </c>
      <c r="B101" s="17" t="s">
        <v>18</v>
      </c>
      <c r="C101" s="17" t="s">
        <v>18</v>
      </c>
      <c r="D101" s="17" t="s">
        <v>18</v>
      </c>
      <c r="E101" s="17" t="s">
        <v>18</v>
      </c>
      <c r="F101" s="17" t="s">
        <v>18</v>
      </c>
      <c r="G101" s="17" t="s">
        <v>18</v>
      </c>
      <c r="H101" s="17" t="s">
        <v>18</v>
      </c>
      <c r="I101" s="17" t="s">
        <v>123</v>
      </c>
    </row>
    <row r="102" spans="1:13" x14ac:dyDescent="0.2">
      <c r="A102" s="17" t="s">
        <v>18</v>
      </c>
      <c r="B102" s="17" t="s">
        <v>18</v>
      </c>
      <c r="C102" s="17" t="s">
        <v>18</v>
      </c>
      <c r="D102" s="17" t="s">
        <v>18</v>
      </c>
      <c r="E102" s="17" t="s">
        <v>18</v>
      </c>
      <c r="F102" s="17" t="s">
        <v>18</v>
      </c>
      <c r="G102" s="17" t="s">
        <v>18</v>
      </c>
      <c r="H102" s="17" t="s">
        <v>18</v>
      </c>
      <c r="I102" s="17" t="s">
        <v>122</v>
      </c>
    </row>
    <row r="103" spans="1:13" x14ac:dyDescent="0.2">
      <c r="A103" s="17" t="s">
        <v>18</v>
      </c>
      <c r="B103" s="17" t="s">
        <v>18</v>
      </c>
      <c r="C103" s="17" t="s">
        <v>18</v>
      </c>
      <c r="D103" s="17" t="s">
        <v>18</v>
      </c>
      <c r="E103" s="17" t="s">
        <v>18</v>
      </c>
      <c r="F103" s="17" t="s">
        <v>18</v>
      </c>
      <c r="G103" s="17" t="s">
        <v>18</v>
      </c>
      <c r="H103" s="17" t="s">
        <v>18</v>
      </c>
      <c r="I103" s="19" t="s">
        <v>121</v>
      </c>
      <c r="J103" s="18">
        <v>1169</v>
      </c>
      <c r="K103" s="18">
        <v>2169</v>
      </c>
      <c r="L103" s="18">
        <v>0</v>
      </c>
      <c r="M103" s="18">
        <v>3338</v>
      </c>
    </row>
    <row r="104" spans="1:13" x14ac:dyDescent="0.2">
      <c r="A104" s="17" t="s">
        <v>18</v>
      </c>
      <c r="B104" s="17" t="s">
        <v>18</v>
      </c>
      <c r="C104" s="17" t="s">
        <v>18</v>
      </c>
      <c r="D104" s="17" t="s">
        <v>18</v>
      </c>
      <c r="E104" s="17" t="s">
        <v>18</v>
      </c>
      <c r="F104" s="17" t="s">
        <v>18</v>
      </c>
      <c r="G104" s="17" t="s">
        <v>18</v>
      </c>
      <c r="H104" s="17" t="s">
        <v>18</v>
      </c>
      <c r="I104" s="19" t="s">
        <v>120</v>
      </c>
      <c r="J104" s="18">
        <f>SUM(J103:J103)</f>
        <v>1169</v>
      </c>
      <c r="K104" s="18">
        <f>SUM(K103:K103)</f>
        <v>2169</v>
      </c>
      <c r="L104" s="18">
        <f>SUM(L103:L103)</f>
        <v>0</v>
      </c>
      <c r="M104" s="18">
        <f>SUM(M103:M103)</f>
        <v>3338</v>
      </c>
    </row>
    <row r="106" spans="1:13" x14ac:dyDescent="0.2">
      <c r="A106" s="17" t="s">
        <v>18</v>
      </c>
      <c r="B106" s="17" t="s">
        <v>18</v>
      </c>
      <c r="C106" s="17" t="s">
        <v>18</v>
      </c>
      <c r="D106" s="17" t="s">
        <v>18</v>
      </c>
      <c r="E106" s="17" t="s">
        <v>18</v>
      </c>
      <c r="F106" s="17" t="s">
        <v>18</v>
      </c>
      <c r="G106" s="17" t="s">
        <v>18</v>
      </c>
      <c r="H106" s="17" t="s">
        <v>18</v>
      </c>
      <c r="I106" s="19" t="s">
        <v>119</v>
      </c>
      <c r="J106" s="18">
        <f>J104</f>
        <v>1169</v>
      </c>
      <c r="K106" s="18">
        <f>K104</f>
        <v>2169</v>
      </c>
      <c r="L106" s="18">
        <f>L104</f>
        <v>0</v>
      </c>
      <c r="M106" s="18">
        <f>M104</f>
        <v>3338</v>
      </c>
    </row>
    <row r="107" spans="1:13" x14ac:dyDescent="0.2">
      <c r="A107" s="17" t="s">
        <v>18</v>
      </c>
      <c r="B107" s="17" t="s">
        <v>18</v>
      </c>
      <c r="C107" s="17" t="s">
        <v>18</v>
      </c>
      <c r="D107" s="17" t="s">
        <v>18</v>
      </c>
      <c r="E107" s="17" t="s">
        <v>18</v>
      </c>
      <c r="F107" s="17" t="s">
        <v>18</v>
      </c>
      <c r="G107" s="17" t="s">
        <v>18</v>
      </c>
      <c r="H107" s="17" t="s">
        <v>18</v>
      </c>
      <c r="I107" s="19" t="s">
        <v>136</v>
      </c>
      <c r="J107" s="18">
        <f>J99-J106</f>
        <v>4977</v>
      </c>
      <c r="K107" s="18">
        <f>K99-K106</f>
        <v>-2169</v>
      </c>
      <c r="L107" s="18">
        <f>L99-L106</f>
        <v>0</v>
      </c>
      <c r="M107" s="18">
        <f>M99-M106</f>
        <v>2808</v>
      </c>
    </row>
    <row r="109" spans="1:13" ht="15" x14ac:dyDescent="0.25">
      <c r="A109" s="17" t="s">
        <v>18</v>
      </c>
      <c r="B109" s="23" t="s">
        <v>25</v>
      </c>
      <c r="C109" s="22" t="s">
        <v>21</v>
      </c>
      <c r="F109" s="22" t="s">
        <v>21</v>
      </c>
      <c r="G109" s="22" t="s">
        <v>23</v>
      </c>
      <c r="H109" s="17" t="s">
        <v>18</v>
      </c>
      <c r="I109" s="23" t="s">
        <v>25</v>
      </c>
      <c r="J109" s="22" t="s">
        <v>21</v>
      </c>
      <c r="M109" s="22" t="s">
        <v>21</v>
      </c>
    </row>
    <row r="110" spans="1:13" x14ac:dyDescent="0.2">
      <c r="A110" s="17" t="s">
        <v>18</v>
      </c>
      <c r="C110" s="20">
        <v>45108</v>
      </c>
      <c r="D110" s="21" t="s">
        <v>20</v>
      </c>
      <c r="E110" s="21" t="s">
        <v>19</v>
      </c>
      <c r="F110" s="20">
        <v>45473</v>
      </c>
      <c r="G110" s="20">
        <v>45473</v>
      </c>
      <c r="H110" s="17" t="s">
        <v>18</v>
      </c>
      <c r="J110" s="20">
        <v>45108</v>
      </c>
      <c r="K110" s="21" t="s">
        <v>20</v>
      </c>
      <c r="L110" s="21" t="s">
        <v>19</v>
      </c>
      <c r="M110" s="20">
        <v>45473</v>
      </c>
    </row>
    <row r="111" spans="1:13" x14ac:dyDescent="0.2">
      <c r="A111" s="17" t="s">
        <v>18</v>
      </c>
      <c r="B111" s="17" t="s">
        <v>129</v>
      </c>
      <c r="C111" s="17" t="s">
        <v>18</v>
      </c>
      <c r="D111" s="17" t="s">
        <v>18</v>
      </c>
      <c r="E111" s="17" t="s">
        <v>18</v>
      </c>
      <c r="F111" s="17" t="s">
        <v>18</v>
      </c>
      <c r="G111" s="17" t="s">
        <v>18</v>
      </c>
      <c r="H111" s="17" t="s">
        <v>18</v>
      </c>
      <c r="I111" s="17" t="s">
        <v>128</v>
      </c>
    </row>
    <row r="112" spans="1:13" x14ac:dyDescent="0.2">
      <c r="A112" s="17" t="s">
        <v>18</v>
      </c>
      <c r="B112" s="17" t="s">
        <v>122</v>
      </c>
      <c r="C112" s="17" t="s">
        <v>18</v>
      </c>
      <c r="D112" s="17" t="s">
        <v>18</v>
      </c>
      <c r="E112" s="17" t="s">
        <v>18</v>
      </c>
      <c r="F112" s="17" t="s">
        <v>18</v>
      </c>
      <c r="G112" s="17" t="s">
        <v>18</v>
      </c>
      <c r="H112" s="17" t="s">
        <v>18</v>
      </c>
      <c r="I112" s="17" t="s">
        <v>122</v>
      </c>
    </row>
    <row r="113" spans="1:13" x14ac:dyDescent="0.2">
      <c r="A113" s="17" t="s">
        <v>18</v>
      </c>
      <c r="B113" s="19" t="s">
        <v>121</v>
      </c>
      <c r="C113" s="18">
        <v>599450</v>
      </c>
      <c r="D113" s="18">
        <v>0</v>
      </c>
      <c r="E113" s="18">
        <v>265939</v>
      </c>
      <c r="F113" s="18">
        <v>333511</v>
      </c>
      <c r="G113" s="18">
        <v>266712</v>
      </c>
      <c r="H113" s="17" t="s">
        <v>18</v>
      </c>
      <c r="I113" s="19" t="s">
        <v>121</v>
      </c>
      <c r="J113" s="18">
        <v>754408</v>
      </c>
      <c r="K113" s="18">
        <v>0</v>
      </c>
      <c r="L113" s="18">
        <v>0</v>
      </c>
      <c r="M113" s="18">
        <v>754408</v>
      </c>
    </row>
    <row r="114" spans="1:13" x14ac:dyDescent="0.2">
      <c r="A114" s="17" t="s">
        <v>18</v>
      </c>
      <c r="B114" s="19" t="s">
        <v>134</v>
      </c>
      <c r="C114" s="18">
        <v>436528</v>
      </c>
      <c r="D114" s="18">
        <v>0</v>
      </c>
      <c r="E114" s="18">
        <v>436528</v>
      </c>
      <c r="F114" s="18">
        <v>0</v>
      </c>
      <c r="G114" s="18">
        <v>0</v>
      </c>
      <c r="H114" s="17" t="s">
        <v>18</v>
      </c>
      <c r="I114" s="19" t="s">
        <v>134</v>
      </c>
      <c r="J114" s="18">
        <v>1558722</v>
      </c>
      <c r="K114" s="18">
        <v>0</v>
      </c>
      <c r="L114" s="18">
        <v>1558722</v>
      </c>
      <c r="M114" s="18">
        <v>0</v>
      </c>
    </row>
    <row r="115" spans="1:13" x14ac:dyDescent="0.2">
      <c r="A115" s="17" t="s">
        <v>18</v>
      </c>
      <c r="B115" s="19" t="s">
        <v>133</v>
      </c>
      <c r="C115" s="18">
        <v>1677533</v>
      </c>
      <c r="D115" s="18">
        <v>0</v>
      </c>
      <c r="E115" s="18">
        <v>158905</v>
      </c>
      <c r="F115" s="18">
        <v>1518628</v>
      </c>
      <c r="G115" s="18">
        <v>165166</v>
      </c>
      <c r="H115" s="17" t="s">
        <v>18</v>
      </c>
      <c r="I115" s="19" t="s">
        <v>133</v>
      </c>
      <c r="J115" s="18">
        <v>1739487</v>
      </c>
      <c r="K115" s="18">
        <v>0</v>
      </c>
      <c r="L115" s="18">
        <v>0</v>
      </c>
      <c r="M115" s="18">
        <v>1739487</v>
      </c>
    </row>
    <row r="116" spans="1:13" x14ac:dyDescent="0.2">
      <c r="A116" s="17" t="s">
        <v>18</v>
      </c>
      <c r="B116" s="19" t="s">
        <v>127</v>
      </c>
      <c r="C116" s="18">
        <f>SUM(C113:C115)</f>
        <v>2713511</v>
      </c>
      <c r="D116" s="18">
        <f>SUM(D113:D115)</f>
        <v>0</v>
      </c>
      <c r="E116" s="18">
        <f>SUM(E113:E115)</f>
        <v>861372</v>
      </c>
      <c r="F116" s="18">
        <f>SUM(F113:F115)</f>
        <v>1852139</v>
      </c>
      <c r="G116" s="18">
        <f>SUM(G113:G115)</f>
        <v>431878</v>
      </c>
      <c r="H116" s="17" t="s">
        <v>18</v>
      </c>
      <c r="I116" s="19" t="s">
        <v>126</v>
      </c>
      <c r="J116" s="18">
        <f>SUM(J113:J115)</f>
        <v>4052617</v>
      </c>
      <c r="K116" s="18">
        <f>SUM(K113:K115)</f>
        <v>0</v>
      </c>
      <c r="L116" s="18">
        <f>SUM(L113:L115)</f>
        <v>1558722</v>
      </c>
      <c r="M116" s="18">
        <f>SUM(M113:M115)</f>
        <v>2493895</v>
      </c>
    </row>
    <row r="118" spans="1:13" x14ac:dyDescent="0.2">
      <c r="A118" s="17" t="s">
        <v>18</v>
      </c>
      <c r="B118" s="19" t="s">
        <v>125</v>
      </c>
      <c r="C118" s="18">
        <f>C116</f>
        <v>2713511</v>
      </c>
      <c r="D118" s="18">
        <f>D116</f>
        <v>0</v>
      </c>
      <c r="E118" s="18">
        <f>E116</f>
        <v>861372</v>
      </c>
      <c r="F118" s="18">
        <f>F116</f>
        <v>1852139</v>
      </c>
      <c r="G118" s="18">
        <f>G116</f>
        <v>431878</v>
      </c>
      <c r="H118" s="17" t="s">
        <v>18</v>
      </c>
      <c r="I118" s="19" t="s">
        <v>124</v>
      </c>
      <c r="J118" s="18">
        <f>J116</f>
        <v>4052617</v>
      </c>
      <c r="K118" s="18">
        <f>K116</f>
        <v>0</v>
      </c>
      <c r="L118" s="18">
        <f>L116</f>
        <v>1558722</v>
      </c>
      <c r="M118" s="18">
        <f>M116</f>
        <v>2493895</v>
      </c>
    </row>
    <row r="120" spans="1:13" x14ac:dyDescent="0.2">
      <c r="A120" s="17" t="s">
        <v>18</v>
      </c>
      <c r="B120" s="17" t="s">
        <v>18</v>
      </c>
      <c r="C120" s="17" t="s">
        <v>18</v>
      </c>
      <c r="D120" s="17" t="s">
        <v>18</v>
      </c>
      <c r="E120" s="17" t="s">
        <v>18</v>
      </c>
      <c r="F120" s="17" t="s">
        <v>18</v>
      </c>
      <c r="G120" s="17" t="s">
        <v>18</v>
      </c>
      <c r="H120" s="17" t="s">
        <v>18</v>
      </c>
      <c r="I120" s="17" t="s">
        <v>123</v>
      </c>
    </row>
    <row r="121" spans="1:13" x14ac:dyDescent="0.2">
      <c r="A121" s="17" t="s">
        <v>18</v>
      </c>
      <c r="B121" s="17" t="s">
        <v>18</v>
      </c>
      <c r="C121" s="17" t="s">
        <v>18</v>
      </c>
      <c r="D121" s="17" t="s">
        <v>18</v>
      </c>
      <c r="E121" s="17" t="s">
        <v>18</v>
      </c>
      <c r="F121" s="17" t="s">
        <v>18</v>
      </c>
      <c r="G121" s="17" t="s">
        <v>18</v>
      </c>
      <c r="H121" s="17" t="s">
        <v>18</v>
      </c>
      <c r="I121" s="17" t="s">
        <v>122</v>
      </c>
    </row>
    <row r="122" spans="1:13" x14ac:dyDescent="0.2">
      <c r="A122" s="17" t="s">
        <v>18</v>
      </c>
      <c r="B122" s="17" t="s">
        <v>18</v>
      </c>
      <c r="C122" s="17" t="s">
        <v>18</v>
      </c>
      <c r="D122" s="17" t="s">
        <v>18</v>
      </c>
      <c r="E122" s="17" t="s">
        <v>18</v>
      </c>
      <c r="F122" s="17" t="s">
        <v>18</v>
      </c>
      <c r="G122" s="17" t="s">
        <v>18</v>
      </c>
      <c r="H122" s="17" t="s">
        <v>18</v>
      </c>
      <c r="I122" s="19" t="s">
        <v>121</v>
      </c>
      <c r="J122" s="18">
        <v>143485</v>
      </c>
      <c r="K122" s="18">
        <v>266262</v>
      </c>
      <c r="L122" s="18">
        <v>0</v>
      </c>
      <c r="M122" s="18">
        <v>409747</v>
      </c>
    </row>
    <row r="123" spans="1:13" x14ac:dyDescent="0.2">
      <c r="A123" s="17" t="s">
        <v>18</v>
      </c>
      <c r="B123" s="17" t="s">
        <v>18</v>
      </c>
      <c r="C123" s="17" t="s">
        <v>18</v>
      </c>
      <c r="D123" s="17" t="s">
        <v>18</v>
      </c>
      <c r="E123" s="17" t="s">
        <v>18</v>
      </c>
      <c r="F123" s="17" t="s">
        <v>18</v>
      </c>
      <c r="G123" s="17" t="s">
        <v>18</v>
      </c>
      <c r="H123" s="17" t="s">
        <v>18</v>
      </c>
      <c r="I123" s="19" t="s">
        <v>134</v>
      </c>
      <c r="J123" s="18">
        <v>1100275</v>
      </c>
      <c r="K123" s="18">
        <v>458448</v>
      </c>
      <c r="L123" s="18">
        <v>1558722</v>
      </c>
      <c r="M123" s="18">
        <v>0</v>
      </c>
    </row>
    <row r="124" spans="1:13" x14ac:dyDescent="0.2">
      <c r="A124" s="17" t="s">
        <v>18</v>
      </c>
      <c r="B124" s="17" t="s">
        <v>18</v>
      </c>
      <c r="C124" s="17" t="s">
        <v>18</v>
      </c>
      <c r="D124" s="17" t="s">
        <v>18</v>
      </c>
      <c r="E124" s="17" t="s">
        <v>18</v>
      </c>
      <c r="F124" s="17" t="s">
        <v>18</v>
      </c>
      <c r="G124" s="17" t="s">
        <v>18</v>
      </c>
      <c r="H124" s="17" t="s">
        <v>18</v>
      </c>
      <c r="I124" s="19" t="s">
        <v>133</v>
      </c>
      <c r="J124" s="18">
        <v>89973</v>
      </c>
      <c r="K124" s="18">
        <v>179947</v>
      </c>
      <c r="L124" s="18">
        <v>0</v>
      </c>
      <c r="M124" s="18">
        <v>269920</v>
      </c>
    </row>
    <row r="125" spans="1:13" x14ac:dyDescent="0.2">
      <c r="A125" s="17" t="s">
        <v>18</v>
      </c>
      <c r="B125" s="17" t="s">
        <v>18</v>
      </c>
      <c r="C125" s="17" t="s">
        <v>18</v>
      </c>
      <c r="D125" s="17" t="s">
        <v>18</v>
      </c>
      <c r="E125" s="17" t="s">
        <v>18</v>
      </c>
      <c r="F125" s="17" t="s">
        <v>18</v>
      </c>
      <c r="G125" s="17" t="s">
        <v>18</v>
      </c>
      <c r="H125" s="17" t="s">
        <v>18</v>
      </c>
      <c r="I125" s="19" t="s">
        <v>120</v>
      </c>
      <c r="J125" s="18">
        <f>SUM(J122:J124)</f>
        <v>1333733</v>
      </c>
      <c r="K125" s="18">
        <f>SUM(K122:K124)</f>
        <v>904657</v>
      </c>
      <c r="L125" s="18">
        <f>SUM(L122:L124)</f>
        <v>1558722</v>
      </c>
      <c r="M125" s="18">
        <f>SUM(M122:M124)</f>
        <v>679667</v>
      </c>
    </row>
    <row r="127" spans="1:13" x14ac:dyDescent="0.2">
      <c r="A127" s="17" t="s">
        <v>18</v>
      </c>
      <c r="B127" s="17" t="s">
        <v>18</v>
      </c>
      <c r="C127" s="17" t="s">
        <v>18</v>
      </c>
      <c r="D127" s="17" t="s">
        <v>18</v>
      </c>
      <c r="E127" s="17" t="s">
        <v>18</v>
      </c>
      <c r="F127" s="17" t="s">
        <v>18</v>
      </c>
      <c r="G127" s="17" t="s">
        <v>18</v>
      </c>
      <c r="H127" s="17" t="s">
        <v>18</v>
      </c>
      <c r="I127" s="19" t="s">
        <v>119</v>
      </c>
      <c r="J127" s="18">
        <f>J125</f>
        <v>1333733</v>
      </c>
      <c r="K127" s="18">
        <f>K125</f>
        <v>904657</v>
      </c>
      <c r="L127" s="18">
        <f>L125</f>
        <v>1558722</v>
      </c>
      <c r="M127" s="18">
        <f>M125</f>
        <v>679667</v>
      </c>
    </row>
    <row r="128" spans="1:13" x14ac:dyDescent="0.2">
      <c r="A128" s="17" t="s">
        <v>18</v>
      </c>
      <c r="B128" s="17" t="s">
        <v>18</v>
      </c>
      <c r="C128" s="17" t="s">
        <v>18</v>
      </c>
      <c r="D128" s="17" t="s">
        <v>18</v>
      </c>
      <c r="E128" s="17" t="s">
        <v>18</v>
      </c>
      <c r="F128" s="17" t="s">
        <v>18</v>
      </c>
      <c r="G128" s="17" t="s">
        <v>18</v>
      </c>
      <c r="H128" s="17" t="s">
        <v>18</v>
      </c>
      <c r="I128" s="19" t="s">
        <v>135</v>
      </c>
      <c r="J128" s="18">
        <f>J118-J127</f>
        <v>2718884</v>
      </c>
      <c r="K128" s="18">
        <f>K118-K127</f>
        <v>-904657</v>
      </c>
      <c r="L128" s="18">
        <f>L118-L127</f>
        <v>0</v>
      </c>
      <c r="M128" s="18">
        <f>M118-M127</f>
        <v>1814228</v>
      </c>
    </row>
    <row r="130" spans="1:13" ht="15" x14ac:dyDescent="0.25">
      <c r="A130" s="17" t="s">
        <v>18</v>
      </c>
      <c r="B130" s="23" t="s">
        <v>24</v>
      </c>
      <c r="C130" s="22" t="s">
        <v>21</v>
      </c>
      <c r="F130" s="22" t="s">
        <v>21</v>
      </c>
      <c r="G130" s="22" t="s">
        <v>23</v>
      </c>
      <c r="H130" s="17" t="s">
        <v>18</v>
      </c>
      <c r="I130" s="23" t="s">
        <v>24</v>
      </c>
      <c r="J130" s="22" t="s">
        <v>21</v>
      </c>
      <c r="M130" s="22" t="s">
        <v>21</v>
      </c>
    </row>
    <row r="131" spans="1:13" x14ac:dyDescent="0.2">
      <c r="A131" s="17" t="s">
        <v>18</v>
      </c>
      <c r="C131" s="20">
        <v>45108</v>
      </c>
      <c r="D131" s="21" t="s">
        <v>20</v>
      </c>
      <c r="E131" s="21" t="s">
        <v>19</v>
      </c>
      <c r="F131" s="20">
        <v>45473</v>
      </c>
      <c r="G131" s="20">
        <v>45473</v>
      </c>
      <c r="H131" s="17" t="s">
        <v>18</v>
      </c>
      <c r="J131" s="20">
        <v>45108</v>
      </c>
      <c r="K131" s="21" t="s">
        <v>20</v>
      </c>
      <c r="L131" s="21" t="s">
        <v>19</v>
      </c>
      <c r="M131" s="20">
        <v>45473</v>
      </c>
    </row>
    <row r="132" spans="1:13" x14ac:dyDescent="0.2">
      <c r="A132" s="17" t="s">
        <v>18</v>
      </c>
      <c r="B132" s="17" t="s">
        <v>129</v>
      </c>
      <c r="C132" s="17" t="s">
        <v>18</v>
      </c>
      <c r="D132" s="17" t="s">
        <v>18</v>
      </c>
      <c r="E132" s="17" t="s">
        <v>18</v>
      </c>
      <c r="F132" s="17" t="s">
        <v>18</v>
      </c>
      <c r="G132" s="17" t="s">
        <v>18</v>
      </c>
      <c r="H132" s="17" t="s">
        <v>18</v>
      </c>
      <c r="I132" s="17" t="s">
        <v>128</v>
      </c>
    </row>
    <row r="133" spans="1:13" x14ac:dyDescent="0.2">
      <c r="A133" s="17" t="s">
        <v>18</v>
      </c>
      <c r="B133" s="17" t="s">
        <v>122</v>
      </c>
      <c r="C133" s="17" t="s">
        <v>18</v>
      </c>
      <c r="D133" s="17" t="s">
        <v>18</v>
      </c>
      <c r="E133" s="17" t="s">
        <v>18</v>
      </c>
      <c r="F133" s="17" t="s">
        <v>18</v>
      </c>
      <c r="G133" s="17" t="s">
        <v>18</v>
      </c>
      <c r="H133" s="17" t="s">
        <v>18</v>
      </c>
      <c r="I133" s="17" t="s">
        <v>122</v>
      </c>
    </row>
    <row r="134" spans="1:13" x14ac:dyDescent="0.2">
      <c r="A134" s="17" t="s">
        <v>18</v>
      </c>
      <c r="B134" s="19" t="s">
        <v>121</v>
      </c>
      <c r="C134" s="18">
        <v>555499</v>
      </c>
      <c r="D134" s="18">
        <v>0</v>
      </c>
      <c r="E134" s="18">
        <v>246441</v>
      </c>
      <c r="F134" s="18">
        <v>309058</v>
      </c>
      <c r="G134" s="18">
        <v>247156</v>
      </c>
      <c r="H134" s="17" t="s">
        <v>18</v>
      </c>
      <c r="I134" s="19" t="s">
        <v>121</v>
      </c>
      <c r="J134" s="18">
        <v>699095</v>
      </c>
      <c r="K134" s="18">
        <v>0</v>
      </c>
      <c r="L134" s="18">
        <v>0</v>
      </c>
      <c r="M134" s="18">
        <v>699095</v>
      </c>
    </row>
    <row r="135" spans="1:13" x14ac:dyDescent="0.2">
      <c r="A135" s="17" t="s">
        <v>18</v>
      </c>
      <c r="B135" s="19" t="s">
        <v>134</v>
      </c>
      <c r="C135" s="18">
        <v>436528</v>
      </c>
      <c r="D135" s="18">
        <v>0</v>
      </c>
      <c r="E135" s="18">
        <v>436528</v>
      </c>
      <c r="F135" s="18">
        <v>0</v>
      </c>
      <c r="G135" s="18">
        <v>0</v>
      </c>
      <c r="H135" s="17" t="s">
        <v>18</v>
      </c>
      <c r="I135" s="19" t="s">
        <v>134</v>
      </c>
      <c r="J135" s="18">
        <v>1558722</v>
      </c>
      <c r="K135" s="18">
        <v>0</v>
      </c>
      <c r="L135" s="18">
        <v>1558722</v>
      </c>
      <c r="M135" s="18">
        <v>0</v>
      </c>
    </row>
    <row r="136" spans="1:13" x14ac:dyDescent="0.2">
      <c r="A136" s="17" t="s">
        <v>18</v>
      </c>
      <c r="B136" s="19" t="s">
        <v>133</v>
      </c>
      <c r="C136" s="18">
        <v>1677533</v>
      </c>
      <c r="D136" s="18">
        <v>0</v>
      </c>
      <c r="E136" s="18">
        <v>158905</v>
      </c>
      <c r="F136" s="18">
        <v>1518628</v>
      </c>
      <c r="G136" s="18">
        <v>165166</v>
      </c>
      <c r="H136" s="17" t="s">
        <v>18</v>
      </c>
      <c r="I136" s="19" t="s">
        <v>133</v>
      </c>
      <c r="J136" s="18">
        <v>1739487</v>
      </c>
      <c r="K136" s="18">
        <v>0</v>
      </c>
      <c r="L136" s="18">
        <v>0</v>
      </c>
      <c r="M136" s="18">
        <v>1739487</v>
      </c>
    </row>
    <row r="137" spans="1:13" x14ac:dyDescent="0.2">
      <c r="A137" s="17" t="s">
        <v>18</v>
      </c>
      <c r="B137" s="19" t="s">
        <v>127</v>
      </c>
      <c r="C137" s="18">
        <f>SUM(C134:C136)</f>
        <v>2669560</v>
      </c>
      <c r="D137" s="18">
        <f>SUM(D134:D136)</f>
        <v>0</v>
      </c>
      <c r="E137" s="18">
        <f>SUM(E134:E136)</f>
        <v>841874</v>
      </c>
      <c r="F137" s="18">
        <f>SUM(F134:F136)</f>
        <v>1827686</v>
      </c>
      <c r="G137" s="18">
        <f>SUM(G134:G136)</f>
        <v>412322</v>
      </c>
      <c r="H137" s="17" t="s">
        <v>18</v>
      </c>
      <c r="I137" s="19" t="s">
        <v>126</v>
      </c>
      <c r="J137" s="18">
        <f>SUM(J134:J136)</f>
        <v>3997304</v>
      </c>
      <c r="K137" s="18">
        <f>SUM(K134:K136)</f>
        <v>0</v>
      </c>
      <c r="L137" s="18">
        <f>SUM(L134:L136)</f>
        <v>1558722</v>
      </c>
      <c r="M137" s="18">
        <f>SUM(M134:M136)</f>
        <v>2438582</v>
      </c>
    </row>
    <row r="139" spans="1:13" x14ac:dyDescent="0.2">
      <c r="A139" s="17" t="s">
        <v>18</v>
      </c>
      <c r="B139" s="19" t="s">
        <v>125</v>
      </c>
      <c r="C139" s="18">
        <f>C137</f>
        <v>2669560</v>
      </c>
      <c r="D139" s="18">
        <f>D137</f>
        <v>0</v>
      </c>
      <c r="E139" s="18">
        <f>E137</f>
        <v>841874</v>
      </c>
      <c r="F139" s="18">
        <f>F137</f>
        <v>1827686</v>
      </c>
      <c r="G139" s="18">
        <f>G137</f>
        <v>412322</v>
      </c>
      <c r="H139" s="17" t="s">
        <v>18</v>
      </c>
      <c r="I139" s="19" t="s">
        <v>124</v>
      </c>
      <c r="J139" s="18">
        <f>J137</f>
        <v>3997304</v>
      </c>
      <c r="K139" s="18">
        <f>K137</f>
        <v>0</v>
      </c>
      <c r="L139" s="18">
        <f>L137</f>
        <v>1558722</v>
      </c>
      <c r="M139" s="18">
        <f>M137</f>
        <v>2438582</v>
      </c>
    </row>
    <row r="141" spans="1:13" x14ac:dyDescent="0.2">
      <c r="A141" s="17" t="s">
        <v>18</v>
      </c>
      <c r="B141" s="17" t="s">
        <v>18</v>
      </c>
      <c r="C141" s="17" t="s">
        <v>18</v>
      </c>
      <c r="D141" s="17" t="s">
        <v>18</v>
      </c>
      <c r="E141" s="17" t="s">
        <v>18</v>
      </c>
      <c r="F141" s="17" t="s">
        <v>18</v>
      </c>
      <c r="G141" s="17" t="s">
        <v>18</v>
      </c>
      <c r="H141" s="17" t="s">
        <v>18</v>
      </c>
      <c r="I141" s="17" t="s">
        <v>123</v>
      </c>
    </row>
    <row r="142" spans="1:13" x14ac:dyDescent="0.2">
      <c r="A142" s="17" t="s">
        <v>18</v>
      </c>
      <c r="B142" s="17" t="s">
        <v>18</v>
      </c>
      <c r="C142" s="17" t="s">
        <v>18</v>
      </c>
      <c r="D142" s="17" t="s">
        <v>18</v>
      </c>
      <c r="E142" s="17" t="s">
        <v>18</v>
      </c>
      <c r="F142" s="17" t="s">
        <v>18</v>
      </c>
      <c r="G142" s="17" t="s">
        <v>18</v>
      </c>
      <c r="H142" s="17" t="s">
        <v>18</v>
      </c>
      <c r="I142" s="17" t="s">
        <v>122</v>
      </c>
    </row>
    <row r="143" spans="1:13" x14ac:dyDescent="0.2">
      <c r="A143" s="17" t="s">
        <v>18</v>
      </c>
      <c r="B143" s="17" t="s">
        <v>18</v>
      </c>
      <c r="C143" s="17" t="s">
        <v>18</v>
      </c>
      <c r="D143" s="17" t="s">
        <v>18</v>
      </c>
      <c r="E143" s="17" t="s">
        <v>18</v>
      </c>
      <c r="F143" s="17" t="s">
        <v>18</v>
      </c>
      <c r="G143" s="17" t="s">
        <v>18</v>
      </c>
      <c r="H143" s="17" t="s">
        <v>18</v>
      </c>
      <c r="I143" s="19" t="s">
        <v>121</v>
      </c>
      <c r="J143" s="18">
        <v>132965</v>
      </c>
      <c r="K143" s="18">
        <v>246739</v>
      </c>
      <c r="L143" s="18">
        <v>0</v>
      </c>
      <c r="M143" s="18">
        <v>379704</v>
      </c>
    </row>
    <row r="144" spans="1:13" x14ac:dyDescent="0.2">
      <c r="A144" s="17" t="s">
        <v>18</v>
      </c>
      <c r="B144" s="17" t="s">
        <v>18</v>
      </c>
      <c r="C144" s="17" t="s">
        <v>18</v>
      </c>
      <c r="D144" s="17" t="s">
        <v>18</v>
      </c>
      <c r="E144" s="17" t="s">
        <v>18</v>
      </c>
      <c r="F144" s="17" t="s">
        <v>18</v>
      </c>
      <c r="G144" s="17" t="s">
        <v>18</v>
      </c>
      <c r="H144" s="17" t="s">
        <v>18</v>
      </c>
      <c r="I144" s="19" t="s">
        <v>134</v>
      </c>
      <c r="J144" s="18">
        <v>1100275</v>
      </c>
      <c r="K144" s="18">
        <v>458448</v>
      </c>
      <c r="L144" s="18">
        <v>1558722</v>
      </c>
      <c r="M144" s="18">
        <v>0</v>
      </c>
    </row>
    <row r="145" spans="1:13" x14ac:dyDescent="0.2">
      <c r="A145" s="17" t="s">
        <v>18</v>
      </c>
      <c r="B145" s="17" t="s">
        <v>18</v>
      </c>
      <c r="C145" s="17" t="s">
        <v>18</v>
      </c>
      <c r="D145" s="17" t="s">
        <v>18</v>
      </c>
      <c r="E145" s="17" t="s">
        <v>18</v>
      </c>
      <c r="F145" s="17" t="s">
        <v>18</v>
      </c>
      <c r="G145" s="17" t="s">
        <v>18</v>
      </c>
      <c r="H145" s="17" t="s">
        <v>18</v>
      </c>
      <c r="I145" s="19" t="s">
        <v>133</v>
      </c>
      <c r="J145" s="18">
        <v>89973</v>
      </c>
      <c r="K145" s="18">
        <v>179947</v>
      </c>
      <c r="L145" s="18">
        <v>0</v>
      </c>
      <c r="M145" s="18">
        <v>269920</v>
      </c>
    </row>
    <row r="146" spans="1:13" x14ac:dyDescent="0.2">
      <c r="A146" s="17" t="s">
        <v>18</v>
      </c>
      <c r="B146" s="17" t="s">
        <v>18</v>
      </c>
      <c r="C146" s="17" t="s">
        <v>18</v>
      </c>
      <c r="D146" s="17" t="s">
        <v>18</v>
      </c>
      <c r="E146" s="17" t="s">
        <v>18</v>
      </c>
      <c r="F146" s="17" t="s">
        <v>18</v>
      </c>
      <c r="G146" s="17" t="s">
        <v>18</v>
      </c>
      <c r="H146" s="17" t="s">
        <v>18</v>
      </c>
      <c r="I146" s="19" t="s">
        <v>120</v>
      </c>
      <c r="J146" s="18">
        <f>SUM(J143:J145)</f>
        <v>1323213</v>
      </c>
      <c r="K146" s="18">
        <f>SUM(K143:K145)</f>
        <v>885134</v>
      </c>
      <c r="L146" s="18">
        <f>SUM(L143:L145)</f>
        <v>1558722</v>
      </c>
      <c r="M146" s="18">
        <f>SUM(M143:M145)</f>
        <v>649624</v>
      </c>
    </row>
    <row r="148" spans="1:13" x14ac:dyDescent="0.2">
      <c r="A148" s="17" t="s">
        <v>18</v>
      </c>
      <c r="B148" s="17" t="s">
        <v>18</v>
      </c>
      <c r="C148" s="17" t="s">
        <v>18</v>
      </c>
      <c r="D148" s="17" t="s">
        <v>18</v>
      </c>
      <c r="E148" s="17" t="s">
        <v>18</v>
      </c>
      <c r="F148" s="17" t="s">
        <v>18</v>
      </c>
      <c r="G148" s="17" t="s">
        <v>18</v>
      </c>
      <c r="H148" s="17" t="s">
        <v>18</v>
      </c>
      <c r="I148" s="19" t="s">
        <v>119</v>
      </c>
      <c r="J148" s="18">
        <f>J146</f>
        <v>1323213</v>
      </c>
      <c r="K148" s="18">
        <f>K146</f>
        <v>885134</v>
      </c>
      <c r="L148" s="18">
        <f>L146</f>
        <v>1558722</v>
      </c>
      <c r="M148" s="18">
        <f>M146</f>
        <v>649624</v>
      </c>
    </row>
    <row r="149" spans="1:13" x14ac:dyDescent="0.2">
      <c r="A149" s="17" t="s">
        <v>18</v>
      </c>
      <c r="B149" s="17" t="s">
        <v>18</v>
      </c>
      <c r="C149" s="17" t="s">
        <v>18</v>
      </c>
      <c r="D149" s="17" t="s">
        <v>18</v>
      </c>
      <c r="E149" s="17" t="s">
        <v>18</v>
      </c>
      <c r="F149" s="17" t="s">
        <v>18</v>
      </c>
      <c r="G149" s="17" t="s">
        <v>18</v>
      </c>
      <c r="H149" s="17" t="s">
        <v>18</v>
      </c>
      <c r="I149" s="19" t="s">
        <v>132</v>
      </c>
      <c r="J149" s="18">
        <f>J139-J148</f>
        <v>2674091</v>
      </c>
      <c r="K149" s="18">
        <f>K139-K148</f>
        <v>-885134</v>
      </c>
      <c r="L149" s="18">
        <f>L139-L148</f>
        <v>0</v>
      </c>
      <c r="M149" s="18">
        <f>M139-M148</f>
        <v>1788958</v>
      </c>
    </row>
    <row r="151" spans="1:13" ht="15" x14ac:dyDescent="0.25">
      <c r="A151" s="17" t="s">
        <v>18</v>
      </c>
      <c r="B151" s="23" t="s">
        <v>131</v>
      </c>
      <c r="C151" s="22" t="s">
        <v>21</v>
      </c>
      <c r="F151" s="22" t="s">
        <v>21</v>
      </c>
      <c r="G151" s="22" t="s">
        <v>23</v>
      </c>
      <c r="H151" s="17" t="s">
        <v>18</v>
      </c>
      <c r="I151" s="23" t="s">
        <v>131</v>
      </c>
      <c r="J151" s="22" t="s">
        <v>21</v>
      </c>
      <c r="M151" s="22" t="s">
        <v>21</v>
      </c>
    </row>
    <row r="152" spans="1:13" x14ac:dyDescent="0.2">
      <c r="A152" s="17" t="s">
        <v>18</v>
      </c>
      <c r="C152" s="20">
        <v>45108</v>
      </c>
      <c r="D152" s="21" t="s">
        <v>20</v>
      </c>
      <c r="E152" s="21" t="s">
        <v>19</v>
      </c>
      <c r="F152" s="20">
        <v>45473</v>
      </c>
      <c r="G152" s="20">
        <v>45473</v>
      </c>
      <c r="H152" s="17" t="s">
        <v>18</v>
      </c>
      <c r="J152" s="20">
        <v>45108</v>
      </c>
      <c r="K152" s="21" t="s">
        <v>20</v>
      </c>
      <c r="L152" s="21" t="s">
        <v>19</v>
      </c>
      <c r="M152" s="20">
        <v>45473</v>
      </c>
    </row>
    <row r="153" spans="1:13" x14ac:dyDescent="0.2">
      <c r="A153" s="17" t="s">
        <v>18</v>
      </c>
      <c r="B153" s="17" t="s">
        <v>129</v>
      </c>
      <c r="C153" s="17" t="s">
        <v>18</v>
      </c>
      <c r="D153" s="17" t="s">
        <v>18</v>
      </c>
      <c r="E153" s="17" t="s">
        <v>18</v>
      </c>
      <c r="F153" s="17" t="s">
        <v>18</v>
      </c>
      <c r="G153" s="17" t="s">
        <v>18</v>
      </c>
      <c r="H153" s="17" t="s">
        <v>18</v>
      </c>
      <c r="I153" s="17" t="s">
        <v>128</v>
      </c>
    </row>
    <row r="154" spans="1:13" x14ac:dyDescent="0.2">
      <c r="A154" s="17" t="s">
        <v>18</v>
      </c>
      <c r="B154" s="17" t="s">
        <v>122</v>
      </c>
      <c r="C154" s="17" t="s">
        <v>18</v>
      </c>
      <c r="D154" s="17" t="s">
        <v>18</v>
      </c>
      <c r="E154" s="17" t="s">
        <v>18</v>
      </c>
      <c r="F154" s="17" t="s">
        <v>18</v>
      </c>
      <c r="G154" s="17" t="s">
        <v>18</v>
      </c>
      <c r="H154" s="17" t="s">
        <v>18</v>
      </c>
      <c r="I154" s="17" t="s">
        <v>122</v>
      </c>
    </row>
    <row r="155" spans="1:13" x14ac:dyDescent="0.2">
      <c r="A155" s="17" t="s">
        <v>18</v>
      </c>
      <c r="B155" s="19" t="s">
        <v>121</v>
      </c>
      <c r="C155" s="18">
        <v>2442</v>
      </c>
      <c r="D155" s="18">
        <v>0</v>
      </c>
      <c r="E155" s="18">
        <v>1083</v>
      </c>
      <c r="F155" s="18">
        <v>1358</v>
      </c>
      <c r="G155" s="18">
        <v>1086</v>
      </c>
      <c r="H155" s="17" t="s">
        <v>18</v>
      </c>
      <c r="I155" s="19" t="s">
        <v>121</v>
      </c>
      <c r="J155" s="18">
        <v>3073</v>
      </c>
      <c r="K155" s="18">
        <v>0</v>
      </c>
      <c r="L155" s="18">
        <v>0</v>
      </c>
      <c r="M155" s="18">
        <v>3073</v>
      </c>
    </row>
    <row r="156" spans="1:13" x14ac:dyDescent="0.2">
      <c r="A156" s="17" t="s">
        <v>18</v>
      </c>
      <c r="B156" s="19" t="s">
        <v>127</v>
      </c>
      <c r="C156" s="18">
        <f>SUM(C155:C155)</f>
        <v>2442</v>
      </c>
      <c r="D156" s="18">
        <f>SUM(D155:D155)</f>
        <v>0</v>
      </c>
      <c r="E156" s="18">
        <f>SUM(E155:E155)</f>
        <v>1083</v>
      </c>
      <c r="F156" s="18">
        <f>SUM(F155:F155)</f>
        <v>1358</v>
      </c>
      <c r="G156" s="18">
        <f>SUM(G155:G155)</f>
        <v>1086</v>
      </c>
      <c r="H156" s="17" t="s">
        <v>18</v>
      </c>
      <c r="I156" s="19" t="s">
        <v>126</v>
      </c>
      <c r="J156" s="18">
        <f>SUM(J155:J155)</f>
        <v>3073</v>
      </c>
      <c r="K156" s="18">
        <f>SUM(K155:K155)</f>
        <v>0</v>
      </c>
      <c r="L156" s="18">
        <f>SUM(L155:L155)</f>
        <v>0</v>
      </c>
      <c r="M156" s="18">
        <f>SUM(M155:M155)</f>
        <v>3073</v>
      </c>
    </row>
    <row r="158" spans="1:13" x14ac:dyDescent="0.2">
      <c r="A158" s="17" t="s">
        <v>18</v>
      </c>
      <c r="B158" s="19" t="s">
        <v>125</v>
      </c>
      <c r="C158" s="18">
        <f>C156</f>
        <v>2442</v>
      </c>
      <c r="D158" s="18">
        <f>D156</f>
        <v>0</v>
      </c>
      <c r="E158" s="18">
        <f>E156</f>
        <v>1083</v>
      </c>
      <c r="F158" s="18">
        <f>F156</f>
        <v>1358</v>
      </c>
      <c r="G158" s="18">
        <f>G156</f>
        <v>1086</v>
      </c>
      <c r="H158" s="17" t="s">
        <v>18</v>
      </c>
      <c r="I158" s="19" t="s">
        <v>124</v>
      </c>
      <c r="J158" s="18">
        <f>J156</f>
        <v>3073</v>
      </c>
      <c r="K158" s="18">
        <f>K156</f>
        <v>0</v>
      </c>
      <c r="L158" s="18">
        <f>L156</f>
        <v>0</v>
      </c>
      <c r="M158" s="18">
        <f>M156</f>
        <v>3073</v>
      </c>
    </row>
    <row r="160" spans="1:13" x14ac:dyDescent="0.2">
      <c r="A160" s="17" t="s">
        <v>18</v>
      </c>
      <c r="B160" s="17" t="s">
        <v>18</v>
      </c>
      <c r="C160" s="17" t="s">
        <v>18</v>
      </c>
      <c r="D160" s="17" t="s">
        <v>18</v>
      </c>
      <c r="E160" s="17" t="s">
        <v>18</v>
      </c>
      <c r="F160" s="17" t="s">
        <v>18</v>
      </c>
      <c r="G160" s="17" t="s">
        <v>18</v>
      </c>
      <c r="H160" s="17" t="s">
        <v>18</v>
      </c>
      <c r="I160" s="17" t="s">
        <v>123</v>
      </c>
    </row>
    <row r="161" spans="1:13" x14ac:dyDescent="0.2">
      <c r="A161" s="17" t="s">
        <v>18</v>
      </c>
      <c r="B161" s="17" t="s">
        <v>18</v>
      </c>
      <c r="C161" s="17" t="s">
        <v>18</v>
      </c>
      <c r="D161" s="17" t="s">
        <v>18</v>
      </c>
      <c r="E161" s="17" t="s">
        <v>18</v>
      </c>
      <c r="F161" s="17" t="s">
        <v>18</v>
      </c>
      <c r="G161" s="17" t="s">
        <v>18</v>
      </c>
      <c r="H161" s="17" t="s">
        <v>18</v>
      </c>
      <c r="I161" s="17" t="s">
        <v>122</v>
      </c>
    </row>
    <row r="162" spans="1:13" x14ac:dyDescent="0.2">
      <c r="A162" s="17" t="s">
        <v>18</v>
      </c>
      <c r="B162" s="17" t="s">
        <v>18</v>
      </c>
      <c r="C162" s="17" t="s">
        <v>18</v>
      </c>
      <c r="D162" s="17" t="s">
        <v>18</v>
      </c>
      <c r="E162" s="17" t="s">
        <v>18</v>
      </c>
      <c r="F162" s="17" t="s">
        <v>18</v>
      </c>
      <c r="G162" s="17" t="s">
        <v>18</v>
      </c>
      <c r="H162" s="17" t="s">
        <v>18</v>
      </c>
      <c r="I162" s="19" t="s">
        <v>121</v>
      </c>
      <c r="J162" s="18">
        <v>584</v>
      </c>
      <c r="K162" s="18">
        <v>1085</v>
      </c>
      <c r="L162" s="18">
        <v>0</v>
      </c>
      <c r="M162" s="18">
        <v>1669</v>
      </c>
    </row>
    <row r="163" spans="1:13" x14ac:dyDescent="0.2">
      <c r="A163" s="17" t="s">
        <v>18</v>
      </c>
      <c r="B163" s="17" t="s">
        <v>18</v>
      </c>
      <c r="C163" s="17" t="s">
        <v>18</v>
      </c>
      <c r="D163" s="17" t="s">
        <v>18</v>
      </c>
      <c r="E163" s="17" t="s">
        <v>18</v>
      </c>
      <c r="F163" s="17" t="s">
        <v>18</v>
      </c>
      <c r="G163" s="17" t="s">
        <v>18</v>
      </c>
      <c r="H163" s="17" t="s">
        <v>18</v>
      </c>
      <c r="I163" s="19" t="s">
        <v>120</v>
      </c>
      <c r="J163" s="18">
        <f>SUM(J162:J162)</f>
        <v>584</v>
      </c>
      <c r="K163" s="18">
        <f>SUM(K162:K162)</f>
        <v>1085</v>
      </c>
      <c r="L163" s="18">
        <f>SUM(L162:L162)</f>
        <v>0</v>
      </c>
      <c r="M163" s="18">
        <f>SUM(M162:M162)</f>
        <v>1669</v>
      </c>
    </row>
    <row r="165" spans="1:13" x14ac:dyDescent="0.2">
      <c r="A165" s="17" t="s">
        <v>18</v>
      </c>
      <c r="B165" s="17" t="s">
        <v>18</v>
      </c>
      <c r="C165" s="17" t="s">
        <v>18</v>
      </c>
      <c r="D165" s="17" t="s">
        <v>18</v>
      </c>
      <c r="E165" s="17" t="s">
        <v>18</v>
      </c>
      <c r="F165" s="17" t="s">
        <v>18</v>
      </c>
      <c r="G165" s="17" t="s">
        <v>18</v>
      </c>
      <c r="H165" s="17" t="s">
        <v>18</v>
      </c>
      <c r="I165" s="19" t="s">
        <v>119</v>
      </c>
      <c r="J165" s="18">
        <f>J163</f>
        <v>584</v>
      </c>
      <c r="K165" s="18">
        <f>K163</f>
        <v>1085</v>
      </c>
      <c r="L165" s="18">
        <f>L163</f>
        <v>0</v>
      </c>
      <c r="M165" s="18">
        <f>M163</f>
        <v>1669</v>
      </c>
    </row>
    <row r="166" spans="1:13" x14ac:dyDescent="0.2">
      <c r="A166" s="17" t="s">
        <v>18</v>
      </c>
      <c r="B166" s="17" t="s">
        <v>18</v>
      </c>
      <c r="C166" s="17" t="s">
        <v>18</v>
      </c>
      <c r="D166" s="17" t="s">
        <v>18</v>
      </c>
      <c r="E166" s="17" t="s">
        <v>18</v>
      </c>
      <c r="F166" s="17" t="s">
        <v>18</v>
      </c>
      <c r="G166" s="17" t="s">
        <v>18</v>
      </c>
      <c r="H166" s="17" t="s">
        <v>18</v>
      </c>
      <c r="I166" s="19" t="s">
        <v>130</v>
      </c>
      <c r="J166" s="18">
        <f>J158-J165</f>
        <v>2489</v>
      </c>
      <c r="K166" s="18">
        <f>K158-K165</f>
        <v>-1085</v>
      </c>
      <c r="L166" s="18">
        <f>L158-L165</f>
        <v>0</v>
      </c>
      <c r="M166" s="18">
        <f>M158-M165</f>
        <v>1404</v>
      </c>
    </row>
    <row r="168" spans="1:13" ht="15" x14ac:dyDescent="0.25">
      <c r="A168" s="17" t="s">
        <v>18</v>
      </c>
      <c r="B168" s="23" t="s">
        <v>22</v>
      </c>
      <c r="C168" s="22" t="s">
        <v>21</v>
      </c>
      <c r="F168" s="22" t="s">
        <v>21</v>
      </c>
      <c r="G168" s="22" t="s">
        <v>23</v>
      </c>
      <c r="H168" s="17" t="s">
        <v>18</v>
      </c>
      <c r="I168" s="23" t="s">
        <v>22</v>
      </c>
      <c r="J168" s="22" t="s">
        <v>21</v>
      </c>
      <c r="M168" s="22" t="s">
        <v>21</v>
      </c>
    </row>
    <row r="169" spans="1:13" x14ac:dyDescent="0.2">
      <c r="A169" s="17" t="s">
        <v>18</v>
      </c>
      <c r="C169" s="20">
        <v>45108</v>
      </c>
      <c r="D169" s="21" t="s">
        <v>20</v>
      </c>
      <c r="E169" s="21" t="s">
        <v>19</v>
      </c>
      <c r="F169" s="20">
        <v>45473</v>
      </c>
      <c r="G169" s="20">
        <v>45473</v>
      </c>
      <c r="H169" s="17" t="s">
        <v>18</v>
      </c>
      <c r="J169" s="20">
        <v>45108</v>
      </c>
      <c r="K169" s="21" t="s">
        <v>20</v>
      </c>
      <c r="L169" s="21" t="s">
        <v>19</v>
      </c>
      <c r="M169" s="20">
        <v>45473</v>
      </c>
    </row>
    <row r="170" spans="1:13" x14ac:dyDescent="0.2">
      <c r="A170" s="17" t="s">
        <v>18</v>
      </c>
      <c r="B170" s="17" t="s">
        <v>129</v>
      </c>
      <c r="C170" s="17" t="s">
        <v>18</v>
      </c>
      <c r="D170" s="17" t="s">
        <v>18</v>
      </c>
      <c r="E170" s="17" t="s">
        <v>18</v>
      </c>
      <c r="F170" s="17" t="s">
        <v>18</v>
      </c>
      <c r="G170" s="17" t="s">
        <v>18</v>
      </c>
      <c r="H170" s="17" t="s">
        <v>18</v>
      </c>
      <c r="I170" s="17" t="s">
        <v>128</v>
      </c>
    </row>
    <row r="171" spans="1:13" x14ac:dyDescent="0.2">
      <c r="A171" s="17" t="s">
        <v>18</v>
      </c>
      <c r="B171" s="17" t="s">
        <v>122</v>
      </c>
      <c r="C171" s="17" t="s">
        <v>18</v>
      </c>
      <c r="D171" s="17" t="s">
        <v>18</v>
      </c>
      <c r="E171" s="17" t="s">
        <v>18</v>
      </c>
      <c r="F171" s="17" t="s">
        <v>18</v>
      </c>
      <c r="G171" s="17" t="s">
        <v>18</v>
      </c>
      <c r="H171" s="17" t="s">
        <v>18</v>
      </c>
      <c r="I171" s="17" t="s">
        <v>122</v>
      </c>
    </row>
    <row r="172" spans="1:13" x14ac:dyDescent="0.2">
      <c r="A172" s="17" t="s">
        <v>18</v>
      </c>
      <c r="B172" s="19" t="s">
        <v>121</v>
      </c>
      <c r="C172" s="18">
        <v>2442</v>
      </c>
      <c r="D172" s="18">
        <v>0</v>
      </c>
      <c r="E172" s="18">
        <v>1083</v>
      </c>
      <c r="F172" s="18">
        <v>1358</v>
      </c>
      <c r="G172" s="18">
        <v>1086</v>
      </c>
      <c r="H172" s="17" t="s">
        <v>18</v>
      </c>
      <c r="I172" s="19" t="s">
        <v>121</v>
      </c>
      <c r="J172" s="18">
        <v>3073</v>
      </c>
      <c r="K172" s="18">
        <v>0</v>
      </c>
      <c r="L172" s="18">
        <v>0</v>
      </c>
      <c r="M172" s="18">
        <v>3073</v>
      </c>
    </row>
    <row r="173" spans="1:13" x14ac:dyDescent="0.2">
      <c r="A173" s="17" t="s">
        <v>18</v>
      </c>
      <c r="B173" s="19" t="s">
        <v>127</v>
      </c>
      <c r="C173" s="18">
        <f>SUM(C172:C172)</f>
        <v>2442</v>
      </c>
      <c r="D173" s="18">
        <f>SUM(D172:D172)</f>
        <v>0</v>
      </c>
      <c r="E173" s="18">
        <f>SUM(E172:E172)</f>
        <v>1083</v>
      </c>
      <c r="F173" s="18">
        <f>SUM(F172:F172)</f>
        <v>1358</v>
      </c>
      <c r="G173" s="18">
        <f>SUM(G172:G172)</f>
        <v>1086</v>
      </c>
      <c r="H173" s="17" t="s">
        <v>18</v>
      </c>
      <c r="I173" s="19" t="s">
        <v>126</v>
      </c>
      <c r="J173" s="18">
        <f>SUM(J172:J172)</f>
        <v>3073</v>
      </c>
      <c r="K173" s="18">
        <f>SUM(K172:K172)</f>
        <v>0</v>
      </c>
      <c r="L173" s="18">
        <f>SUM(L172:L172)</f>
        <v>0</v>
      </c>
      <c r="M173" s="18">
        <f>SUM(M172:M172)</f>
        <v>3073</v>
      </c>
    </row>
    <row r="175" spans="1:13" x14ac:dyDescent="0.2">
      <c r="A175" s="17" t="s">
        <v>18</v>
      </c>
      <c r="B175" s="19" t="s">
        <v>125</v>
      </c>
      <c r="C175" s="18">
        <f>C173</f>
        <v>2442</v>
      </c>
      <c r="D175" s="18">
        <f>D173</f>
        <v>0</v>
      </c>
      <c r="E175" s="18">
        <f>E173</f>
        <v>1083</v>
      </c>
      <c r="F175" s="18">
        <f>F173</f>
        <v>1358</v>
      </c>
      <c r="G175" s="18">
        <f>G173</f>
        <v>1086</v>
      </c>
      <c r="H175" s="17" t="s">
        <v>18</v>
      </c>
      <c r="I175" s="19" t="s">
        <v>124</v>
      </c>
      <c r="J175" s="18">
        <f>J173</f>
        <v>3073</v>
      </c>
      <c r="K175" s="18">
        <f>K173</f>
        <v>0</v>
      </c>
      <c r="L175" s="18">
        <f>L173</f>
        <v>0</v>
      </c>
      <c r="M175" s="18">
        <f>M173</f>
        <v>3073</v>
      </c>
    </row>
    <row r="177" spans="1:13" x14ac:dyDescent="0.2">
      <c r="A177" s="17" t="s">
        <v>18</v>
      </c>
      <c r="B177" s="17" t="s">
        <v>18</v>
      </c>
      <c r="C177" s="17" t="s">
        <v>18</v>
      </c>
      <c r="D177" s="17" t="s">
        <v>18</v>
      </c>
      <c r="E177" s="17" t="s">
        <v>18</v>
      </c>
      <c r="F177" s="17" t="s">
        <v>18</v>
      </c>
      <c r="G177" s="17" t="s">
        <v>18</v>
      </c>
      <c r="H177" s="17" t="s">
        <v>18</v>
      </c>
      <c r="I177" s="17" t="s">
        <v>123</v>
      </c>
    </row>
    <row r="178" spans="1:13" x14ac:dyDescent="0.2">
      <c r="A178" s="17" t="s">
        <v>18</v>
      </c>
      <c r="B178" s="17" t="s">
        <v>18</v>
      </c>
      <c r="C178" s="17" t="s">
        <v>18</v>
      </c>
      <c r="D178" s="17" t="s">
        <v>18</v>
      </c>
      <c r="E178" s="17" t="s">
        <v>18</v>
      </c>
      <c r="F178" s="17" t="s">
        <v>18</v>
      </c>
      <c r="G178" s="17" t="s">
        <v>18</v>
      </c>
      <c r="H178" s="17" t="s">
        <v>18</v>
      </c>
      <c r="I178" s="17" t="s">
        <v>122</v>
      </c>
    </row>
    <row r="179" spans="1:13" x14ac:dyDescent="0.2">
      <c r="A179" s="17" t="s">
        <v>18</v>
      </c>
      <c r="B179" s="17" t="s">
        <v>18</v>
      </c>
      <c r="C179" s="17" t="s">
        <v>18</v>
      </c>
      <c r="D179" s="17" t="s">
        <v>18</v>
      </c>
      <c r="E179" s="17" t="s">
        <v>18</v>
      </c>
      <c r="F179" s="17" t="s">
        <v>18</v>
      </c>
      <c r="G179" s="17" t="s">
        <v>18</v>
      </c>
      <c r="H179" s="17" t="s">
        <v>18</v>
      </c>
      <c r="I179" s="19" t="s">
        <v>121</v>
      </c>
      <c r="J179" s="18">
        <v>584</v>
      </c>
      <c r="K179" s="18">
        <v>1085</v>
      </c>
      <c r="L179" s="18">
        <v>0</v>
      </c>
      <c r="M179" s="18">
        <v>1669</v>
      </c>
    </row>
    <row r="180" spans="1:13" x14ac:dyDescent="0.2">
      <c r="A180" s="17" t="s">
        <v>18</v>
      </c>
      <c r="B180" s="17" t="s">
        <v>18</v>
      </c>
      <c r="C180" s="17" t="s">
        <v>18</v>
      </c>
      <c r="D180" s="17" t="s">
        <v>18</v>
      </c>
      <c r="E180" s="17" t="s">
        <v>18</v>
      </c>
      <c r="F180" s="17" t="s">
        <v>18</v>
      </c>
      <c r="G180" s="17" t="s">
        <v>18</v>
      </c>
      <c r="H180" s="17" t="s">
        <v>18</v>
      </c>
      <c r="I180" s="19" t="s">
        <v>120</v>
      </c>
      <c r="J180" s="18">
        <f>SUM(J179:J179)</f>
        <v>584</v>
      </c>
      <c r="K180" s="18">
        <f>SUM(K179:K179)</f>
        <v>1085</v>
      </c>
      <c r="L180" s="18">
        <f>SUM(L179:L179)</f>
        <v>0</v>
      </c>
      <c r="M180" s="18">
        <f>SUM(M179:M179)</f>
        <v>1669</v>
      </c>
    </row>
    <row r="182" spans="1:13" x14ac:dyDescent="0.2">
      <c r="A182" s="17" t="s">
        <v>18</v>
      </c>
      <c r="B182" s="17" t="s">
        <v>18</v>
      </c>
      <c r="C182" s="17" t="s">
        <v>18</v>
      </c>
      <c r="D182" s="17" t="s">
        <v>18</v>
      </c>
      <c r="E182" s="17" t="s">
        <v>18</v>
      </c>
      <c r="F182" s="17" t="s">
        <v>18</v>
      </c>
      <c r="G182" s="17" t="s">
        <v>18</v>
      </c>
      <c r="H182" s="17" t="s">
        <v>18</v>
      </c>
      <c r="I182" s="19" t="s">
        <v>119</v>
      </c>
      <c r="J182" s="18">
        <f>J180</f>
        <v>584</v>
      </c>
      <c r="K182" s="18">
        <f>K180</f>
        <v>1085</v>
      </c>
      <c r="L182" s="18">
        <f>L180</f>
        <v>0</v>
      </c>
      <c r="M182" s="18">
        <f>M180</f>
        <v>1669</v>
      </c>
    </row>
    <row r="183" spans="1:13" x14ac:dyDescent="0.2">
      <c r="A183" s="17" t="s">
        <v>18</v>
      </c>
      <c r="B183" s="17" t="s">
        <v>18</v>
      </c>
      <c r="C183" s="17" t="s">
        <v>18</v>
      </c>
      <c r="D183" s="17" t="s">
        <v>18</v>
      </c>
      <c r="E183" s="17" t="s">
        <v>18</v>
      </c>
      <c r="F183" s="17" t="s">
        <v>18</v>
      </c>
      <c r="G183" s="17" t="s">
        <v>18</v>
      </c>
      <c r="H183" s="17" t="s">
        <v>18</v>
      </c>
      <c r="I183" s="19" t="s">
        <v>118</v>
      </c>
      <c r="J183" s="18">
        <f>J175-J182</f>
        <v>2489</v>
      </c>
      <c r="K183" s="18">
        <f>K175-K182</f>
        <v>-1085</v>
      </c>
      <c r="L183" s="18">
        <f>L175-L182</f>
        <v>0</v>
      </c>
      <c r="M183" s="18">
        <f>M175-M182</f>
        <v>1404</v>
      </c>
    </row>
  </sheetData>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Instructions</vt:lpstr>
      <vt:lpstr>Reconciliation Template</vt:lpstr>
      <vt:lpstr>Reconciliation Example</vt:lpstr>
      <vt:lpstr>General Ledger Summary Flexible</vt:lpstr>
      <vt:lpstr>SBITA - Fund (Rollforward)</vt:lpstr>
      <vt:lpstr>'Reconciliation Example'!Print_Area</vt:lpstr>
      <vt:lpstr>'Reconciliation Template'!Print_Area</vt:lpstr>
    </vt:vector>
  </TitlesOfParts>
  <Company>Brigham Young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jbw54</dc:creator>
  <cp:lastModifiedBy>Diaz, Kelly (OFM)</cp:lastModifiedBy>
  <cp:lastPrinted>2014-05-05T19:02:07Z</cp:lastPrinted>
  <dcterms:created xsi:type="dcterms:W3CDTF">2004-09-14T18:02:09Z</dcterms:created>
  <dcterms:modified xsi:type="dcterms:W3CDTF">2025-05-27T21:22:32Z</dcterms:modified>
</cp:coreProperties>
</file>